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<sst xmlns="http://schemas.openxmlformats.org/spreadsheetml/2006/main" count="1065" uniqueCount="285">
  <si>
    <t>NABAVE PROCIJENJENE VRIJEDNOSTI MANJE OD 200.000,KN BEZ PDV-a</t>
  </si>
  <si>
    <t>1.MESO I MESNE PRERAĐEVINE</t>
  </si>
  <si>
    <t>Naziv proizvoda</t>
  </si>
  <si>
    <t>Jed.mjere</t>
  </si>
  <si>
    <t xml:space="preserve">Količina </t>
  </si>
  <si>
    <t>Vrijednost</t>
  </si>
  <si>
    <t>Izvršeno I-X 2013.</t>
  </si>
  <si>
    <t>Izvršeno 2012.godina</t>
  </si>
  <si>
    <t>Procjena za 2013.g</t>
  </si>
  <si>
    <t>Plan 2014.godina</t>
  </si>
  <si>
    <t>Količina</t>
  </si>
  <si>
    <t>Salame</t>
  </si>
  <si>
    <t>Kobasice</t>
  </si>
  <si>
    <t>2.MLIJEKO I MLIJEČNI PROIZVODI</t>
  </si>
  <si>
    <t>Čokoloadno mlijeko</t>
  </si>
  <si>
    <t>Voćni jogurt</t>
  </si>
  <si>
    <t>Sirevi</t>
  </si>
  <si>
    <t>3.KRUH I KRUŠNI PROIZVODI</t>
  </si>
  <si>
    <t>Kruh</t>
  </si>
  <si>
    <t>Klipići</t>
  </si>
  <si>
    <t>Pereci</t>
  </si>
  <si>
    <t>4.SVJEŽE VOĆE</t>
  </si>
  <si>
    <t>Jabuke</t>
  </si>
  <si>
    <t>Mandarine</t>
  </si>
  <si>
    <t>Kruške</t>
  </si>
  <si>
    <t>Banane</t>
  </si>
  <si>
    <t>Naranđe</t>
  </si>
  <si>
    <t>Roli šunka</t>
  </si>
  <si>
    <t>Pletenica</t>
  </si>
  <si>
    <t>Češnjak</t>
  </si>
  <si>
    <t>kg</t>
  </si>
  <si>
    <t>kom</t>
  </si>
  <si>
    <t>Rajčica konzerva</t>
  </si>
  <si>
    <t>Začini</t>
  </si>
  <si>
    <t>Čaj</t>
  </si>
  <si>
    <t>Limunska kiselina</t>
  </si>
  <si>
    <t>Šečer</t>
  </si>
  <si>
    <t>Luk</t>
  </si>
  <si>
    <t>Pašteta</t>
  </si>
  <si>
    <t>Krumpir</t>
  </si>
  <si>
    <t>Sol</t>
  </si>
  <si>
    <t>Brašno</t>
  </si>
  <si>
    <t>Kakao</t>
  </si>
  <si>
    <t>lit</t>
  </si>
  <si>
    <t>Mlijeko 1/5</t>
  </si>
  <si>
    <t>Mlijeko 2/1</t>
  </si>
  <si>
    <t>Tjestenine</t>
  </si>
  <si>
    <t>Pizze</t>
  </si>
  <si>
    <t>Meso svježe</t>
  </si>
  <si>
    <t>Hrenovke</t>
  </si>
  <si>
    <t>Panirano meso</t>
  </si>
  <si>
    <t>Vila Vili</t>
  </si>
  <si>
    <t>Puding</t>
  </si>
  <si>
    <t>Ulje</t>
  </si>
  <si>
    <t>Ječmena kaša</t>
  </si>
  <si>
    <t>Hrenovke u tijestu</t>
  </si>
  <si>
    <t>Jogurti</t>
  </si>
  <si>
    <t>Kava</t>
  </si>
  <si>
    <t>Kolači</t>
  </si>
  <si>
    <t>Ocat</t>
  </si>
  <si>
    <t>Sladoled</t>
  </si>
  <si>
    <t>Tortice</t>
  </si>
  <si>
    <t>Mineralna voda</t>
  </si>
  <si>
    <t>Rola čokolada</t>
  </si>
  <si>
    <t>Šemovečki klipić</t>
  </si>
  <si>
    <t>Buhtla</t>
  </si>
  <si>
    <t>Sir šunka /pužić</t>
  </si>
  <si>
    <t>Krafne</t>
  </si>
  <si>
    <t>Buhtla štanglica</t>
  </si>
  <si>
    <t>Klipići punjeni</t>
  </si>
  <si>
    <t>Likeri</t>
  </si>
  <si>
    <t>UKUPNO</t>
  </si>
  <si>
    <t>Grah</t>
  </si>
  <si>
    <t>Vrhnje za kavu</t>
  </si>
  <si>
    <t>Salate</t>
  </si>
  <si>
    <t>Lisnato//croasan</t>
  </si>
  <si>
    <t>Duplo rolano</t>
  </si>
  <si>
    <t>Prstići</t>
  </si>
  <si>
    <t>6.POVRĆE KONZERVIRANO</t>
  </si>
  <si>
    <t>5.POVRĆE SVJEŽE I SMRZNUTO</t>
  </si>
  <si>
    <t>Mahune-smrznute</t>
  </si>
  <si>
    <t>Grašak-smrznuti</t>
  </si>
  <si>
    <t>Obrasci</t>
  </si>
  <si>
    <t>Temeljnice</t>
  </si>
  <si>
    <t>Kuverte</t>
  </si>
  <si>
    <t>Fotokopirni papir</t>
  </si>
  <si>
    <t>Registratori</t>
  </si>
  <si>
    <t>Toneri</t>
  </si>
  <si>
    <t>Vrpce za kalkulator</t>
  </si>
  <si>
    <t>Fascikli</t>
  </si>
  <si>
    <t>Omot za spise</t>
  </si>
  <si>
    <t>Kartoni</t>
  </si>
  <si>
    <t>Ljepila</t>
  </si>
  <si>
    <t>Spajalice</t>
  </si>
  <si>
    <t>Spojnice</t>
  </si>
  <si>
    <t>USB stik</t>
  </si>
  <si>
    <t>Papiri razni</t>
  </si>
  <si>
    <t>Selotejp</t>
  </si>
  <si>
    <t xml:space="preserve">Čuperica </t>
  </si>
  <si>
    <t>Datumnik</t>
  </si>
  <si>
    <t>Čavlići,pribadaće</t>
  </si>
  <si>
    <t>Glinemol</t>
  </si>
  <si>
    <t>Škare</t>
  </si>
  <si>
    <t>Krede</t>
  </si>
  <si>
    <t>pak</t>
  </si>
  <si>
    <t>Adings rola</t>
  </si>
  <si>
    <t>Olovke,kemijske</t>
  </si>
  <si>
    <t>Pohvalnice</t>
  </si>
  <si>
    <t>Imenici</t>
  </si>
  <si>
    <t>DCD+DVD</t>
  </si>
  <si>
    <t>Flomasteri</t>
  </si>
  <si>
    <t>Bilježnice</t>
  </si>
  <si>
    <t>Gumice</t>
  </si>
  <si>
    <t>Korektor</t>
  </si>
  <si>
    <t>Bojice</t>
  </si>
  <si>
    <t>Raspored sati</t>
  </si>
  <si>
    <t>Razredna knjiga</t>
  </si>
  <si>
    <t>Evidencijski arak</t>
  </si>
  <si>
    <t>Pregled rada tjedni</t>
  </si>
  <si>
    <t>Izvan.aktivnosti</t>
  </si>
  <si>
    <t>Urudžbeni zapisnik</t>
  </si>
  <si>
    <t>Uplatnice</t>
  </si>
  <si>
    <t>Isplatnice</t>
  </si>
  <si>
    <t>Blagajnički izvještaj</t>
  </si>
  <si>
    <t>Ulož.za st.kalendar</t>
  </si>
  <si>
    <t>Baterije</t>
  </si>
  <si>
    <t>Knjižni đepić,listić</t>
  </si>
  <si>
    <t>Plastelin</t>
  </si>
  <si>
    <t>Ped.dokum.tromjes.</t>
  </si>
  <si>
    <t>Blokovi ,risači</t>
  </si>
  <si>
    <t>Šiljilo</t>
  </si>
  <si>
    <t>Omot za imenike</t>
  </si>
  <si>
    <t>Maramice za čišć.</t>
  </si>
  <si>
    <t>Putni nalog</t>
  </si>
  <si>
    <t>Knjiga ev.zamjene</t>
  </si>
  <si>
    <t>Naruđžbenice</t>
  </si>
  <si>
    <t>Tokeni</t>
  </si>
  <si>
    <t>Ukupno</t>
  </si>
  <si>
    <t>Knjiga ulaznih rač.</t>
  </si>
  <si>
    <t>MATERIJAL ZA ČIŠĆENJE I HIGIJENSKE POTREBE</t>
  </si>
  <si>
    <t>Sredstva za čiš.</t>
  </si>
  <si>
    <t>Spužve</t>
  </si>
  <si>
    <t>Toaletni papir</t>
  </si>
  <si>
    <t>Ručnici papirnati</t>
  </si>
  <si>
    <t>Osvježivači WC</t>
  </si>
  <si>
    <t>Krpe</t>
  </si>
  <si>
    <t>Vreće za smeće</t>
  </si>
  <si>
    <t>Deterđent</t>
  </si>
  <si>
    <t>Tekući sapun</t>
  </si>
  <si>
    <t>MATERIJAL ZA ODRŽAVANJE</t>
  </si>
  <si>
    <t>OSTALO</t>
  </si>
  <si>
    <t>Liter.za nastavu</t>
  </si>
  <si>
    <t>Zemlja,cvijeće</t>
  </si>
  <si>
    <t>Igračke</t>
  </si>
  <si>
    <t>Miševi</t>
  </si>
  <si>
    <t>Zvučnici</t>
  </si>
  <si>
    <t>Lopte</t>
  </si>
  <si>
    <t>Ruže</t>
  </si>
  <si>
    <t>Tel.imenik</t>
  </si>
  <si>
    <t>Tipkovnice</t>
  </si>
  <si>
    <t>Salvete</t>
  </si>
  <si>
    <t>Čačkalice</t>
  </si>
  <si>
    <t>Mat.za održavanje</t>
  </si>
  <si>
    <t>3211 SLUŽBENA PUTOVANJA</t>
  </si>
  <si>
    <t>Dnevnice</t>
  </si>
  <si>
    <t>Smještaj</t>
  </si>
  <si>
    <t>Prijevoz na sl.putu</t>
  </si>
  <si>
    <t>3213 SEMINARI,SIMPOZIJI</t>
  </si>
  <si>
    <t>Kotizacije</t>
  </si>
  <si>
    <t>32141 NAKNADA ZA KORIŠTENJE PRIVATNOG AUTOMOBILA U SLUŽBENE SVRHE</t>
  </si>
  <si>
    <t>Naknada</t>
  </si>
  <si>
    <t>3221 UREDSKI MATERIJAL I OSTALI MATERIJALNI RASHODI</t>
  </si>
  <si>
    <t>3222 MATERIJAL I SIROVINE</t>
  </si>
  <si>
    <t>3223 ENERGIJA</t>
  </si>
  <si>
    <t>Plin</t>
  </si>
  <si>
    <t>Električna energija</t>
  </si>
  <si>
    <t>Motorni benzin</t>
  </si>
  <si>
    <t>3224 MATERIJAL I DIJELOVI ZA TEKUĆE I INVESTICIJSKO ODRŽAVANJE</t>
  </si>
  <si>
    <t>Mater.za održavan</t>
  </si>
  <si>
    <t>3225 SITNI INVENTAR</t>
  </si>
  <si>
    <t>3227 SLUŽBENA,RADNA I ZAŠTITNA ODJEĆA I OBUĆA</t>
  </si>
  <si>
    <t>3231 USLUGE TELEFONA,POŠTE I PRIJEVOZA</t>
  </si>
  <si>
    <t>Telefon</t>
  </si>
  <si>
    <t>Internet</t>
  </si>
  <si>
    <t>Pošta</t>
  </si>
  <si>
    <t>3232 USLUGE TEKUĆEG I INVESTICIJSKOG ODRŽAVANJA</t>
  </si>
  <si>
    <t>3233 USLUGE PROMIDŽBE I INFORMIRANJA</t>
  </si>
  <si>
    <t>3234 KOMUNALNE USLUGE</t>
  </si>
  <si>
    <t>3237 INTELEKTUALNE I OSOBNE USLUGE</t>
  </si>
  <si>
    <t>3238 RAČUNALNE USLUGE</t>
  </si>
  <si>
    <t>3239 OSTALE USLUGE</t>
  </si>
  <si>
    <t>Dnev.-inozemstvo</t>
  </si>
  <si>
    <t>Smještaj-inozemst.</t>
  </si>
  <si>
    <t>Prijevoz-inozemst.</t>
  </si>
  <si>
    <t>LITERATURA(PUBLIKACIJE,ČASOPISI,KNJIGE I OSTALO)</t>
  </si>
  <si>
    <t>Pretplate,knjige</t>
  </si>
  <si>
    <t>Ostalo-blagajna</t>
  </si>
  <si>
    <t>SLUŽBENA,RADNA I ZAŠTITNA ODJEĆA I OBUĆA</t>
  </si>
  <si>
    <t>7.GOTOVI OBROCI</t>
  </si>
  <si>
    <t>RUČAK pb</t>
  </si>
  <si>
    <t>7.OSTALO</t>
  </si>
  <si>
    <t>Lino Lada</t>
  </si>
  <si>
    <t>Mrkva</t>
  </si>
  <si>
    <t>Sokovi</t>
  </si>
  <si>
    <t>Sokovi vindija</t>
  </si>
  <si>
    <t>Puretina</t>
  </si>
  <si>
    <t>Sirupi</t>
  </si>
  <si>
    <t>Održavanje objekta</t>
  </si>
  <si>
    <t>Održavanje opreme</t>
  </si>
  <si>
    <t>Naknada HTRT</t>
  </si>
  <si>
    <t>Opskrba vodom</t>
  </si>
  <si>
    <t>Smeće</t>
  </si>
  <si>
    <t>Ostale kom.usluge</t>
  </si>
  <si>
    <t>Sanitarni</t>
  </si>
  <si>
    <t>Sistematski</t>
  </si>
  <si>
    <t>3236 ZDRAVSTVENE I VETERINARSKE USLUGE</t>
  </si>
  <si>
    <t>Veterin.usluge</t>
  </si>
  <si>
    <t>Mikrobiol.anal.kuh.</t>
  </si>
  <si>
    <t>Ugov.o dj.-glazbeni</t>
  </si>
  <si>
    <t>Održavanje IPS-a</t>
  </si>
  <si>
    <t>Grafičke i tis.uslug</t>
  </si>
  <si>
    <t>3293 REPREZENTACIJA</t>
  </si>
  <si>
    <t>Rep.škola</t>
  </si>
  <si>
    <t>Rep.Comenius</t>
  </si>
  <si>
    <t>Ostale usl.</t>
  </si>
  <si>
    <t>3294 TUZEMNE ČLANARINE</t>
  </si>
  <si>
    <t>HZOŠ</t>
  </si>
  <si>
    <t>Udruga ravnatelja</t>
  </si>
  <si>
    <t>3295 PRISTOJBE I NAKNADE</t>
  </si>
  <si>
    <t>Biljezi</t>
  </si>
  <si>
    <t>3299 OSTALI NESPOMENUTI IZDACI</t>
  </si>
  <si>
    <t>Izleti</t>
  </si>
  <si>
    <t>3431 BANKARSKE USLUGE I PLATNI PROMET</t>
  </si>
  <si>
    <t>Naknada ZABA</t>
  </si>
  <si>
    <t>Naknada VABA</t>
  </si>
  <si>
    <t>Naknada FINA</t>
  </si>
  <si>
    <t>SPECIFIKACIJA POTREBA ZA REDOVNO OBAVLJANE DJELATNOSTI</t>
  </si>
  <si>
    <t>2014.GODINE</t>
  </si>
  <si>
    <t>SPECIFIKACIJA NABAVE DUGOTRAJNE IMOVINE</t>
  </si>
  <si>
    <t>Rač.i rač.oprema</t>
  </si>
  <si>
    <t>Str.za obr.zemljišta</t>
  </si>
  <si>
    <t>Ost.inst,uređ.strojev</t>
  </si>
  <si>
    <t>Knjige knjižnica</t>
  </si>
  <si>
    <t>Ostalo COMENIUS</t>
  </si>
  <si>
    <t>Kursna raz.Comenius</t>
  </si>
  <si>
    <t>ŽUPANIJA VARAŽDINSKA</t>
  </si>
  <si>
    <t>OPĆINA TRNOVEC BARTOLOVEČKI</t>
  </si>
  <si>
    <t>OSNOVNA ŠKOLA ŠEMOVEC</t>
  </si>
  <si>
    <t>ŠEMOVEC ,PLITVIČKA 2</t>
  </si>
  <si>
    <t>PLAN TZV.BAGATELNE NABAVE</t>
  </si>
  <si>
    <t>Ovim Planom se utvrđuju potrebe nabave roba i usluga te ustupanje radova Škole u 2014.godini</t>
  </si>
  <si>
    <t>REKAPITULACIJA</t>
  </si>
  <si>
    <t xml:space="preserve">ŽUPANIJA VARAŽDINSKA </t>
  </si>
  <si>
    <t>MINISTARSTVO ZNANOSTI OBRAZOVANJA</t>
  </si>
  <si>
    <t>I SPORTA-VRTIĆ</t>
  </si>
  <si>
    <t>ŠKOLSKA KUHINJA</t>
  </si>
  <si>
    <t>PRODUŽENI BORAVAK</t>
  </si>
  <si>
    <t>IZLETI</t>
  </si>
  <si>
    <t>COMENIUS</t>
  </si>
  <si>
    <t>Plan će se provesti prema odredbama Zakona o javnoj nabavi i Uredbi o postupku nabave roba,radova i usluga tzv bagatelne nabave.</t>
  </si>
  <si>
    <t xml:space="preserve">Ukupno </t>
  </si>
  <si>
    <t>Kute,</t>
  </si>
  <si>
    <t>VIZOR_zaš.na radu,pravilnici</t>
  </si>
  <si>
    <t>Testovi</t>
  </si>
  <si>
    <t>Prijevoz</t>
  </si>
  <si>
    <t>Prsluci</t>
  </si>
  <si>
    <t>Kamen parkiralište</t>
  </si>
  <si>
    <t>Djed božičnjak</t>
  </si>
  <si>
    <t>Samohodna kosilica</t>
  </si>
  <si>
    <t>donosi:</t>
  </si>
  <si>
    <t>Na temelju Zakona o javnoj nabavi (N.N.90/11,83/13 i 143/13)i članka 54. i 108.</t>
  </si>
  <si>
    <t>VING</t>
  </si>
  <si>
    <t>Premije osiguranja-škola</t>
  </si>
  <si>
    <t>Rep.općina</t>
  </si>
  <si>
    <t>Osiguranje djece</t>
  </si>
  <si>
    <t>Urbroj:2186-136-01-14-1</t>
  </si>
  <si>
    <t>Natječaj</t>
  </si>
  <si>
    <t>REBALANS TZV.BAGATELNE NABAVE</t>
  </si>
  <si>
    <t>UKUPNO:132.000,00</t>
  </si>
  <si>
    <t>Instrumenti ,uređaji ,strojevi</t>
  </si>
  <si>
    <t>Statuta Osnovne škole Šemovec Školski odbor na 25.sjednici održanoj 18.12.2014.godine</t>
  </si>
  <si>
    <t>PREDSJEDNICA ŠKOLSKOG ODBORA:</t>
  </si>
  <si>
    <t>Maja Vitković</t>
  </si>
  <si>
    <t>Klasa:400-01/14-01/19</t>
  </si>
  <si>
    <t>Šemovec,18.12.2014.godine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</si>
</sst>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Border="1" applyAlignment="1">
      <alignment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4" fontId="0" fillId="0" borderId="25" xfId="0" applyNumberFormat="1" applyFill="1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22" xfId="0" applyNumberFormat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4" fontId="0" fillId="0" borderId="1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2" fontId="0" fillId="0" borderId="25" xfId="0" applyNumberFormat="1" applyFill="1" applyBorder="1" applyAlignment="1">
      <alignment/>
    </xf>
    <xf numFmtId="0" fontId="0" fillId="0" borderId="14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0" fillId="0" borderId="28" xfId="0" applyNumberFormat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5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0" fontId="0" fillId="0" borderId="20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2" fontId="0" fillId="0" borderId="11" xfId="0" applyNumberForma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4" fontId="0" fillId="0" borderId="2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7" fillId="0" borderId="0" xfId="0" applyFont="1" applyAlignment="1">
      <alignment/>
    </xf>
    <xf numFmtId="4" fontId="0" fillId="0" borderId="27" xfId="0" applyNumberFormat="1" applyBorder="1" applyAlignment="1">
      <alignment/>
    </xf>
    <xf numFmtId="4" fontId="3" fillId="0" borderId="26" xfId="0" applyNumberFormat="1" applyFont="1" applyBorder="1" applyAlignment="1">
      <alignment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ill="1" applyBorder="1" applyAlignment="1">
      <alignment horizontal="center" vertical="center"/>
    </xf>
    <xf numFmtId="4" fontId="0" fillId="0" borderId="16" xfId="0" applyNumberFormat="1" applyFont="1" applyBorder="1" applyAlignment="1">
      <alignment/>
    </xf>
    <xf numFmtId="4" fontId="0" fillId="0" borderId="17" xfId="0" applyNumberFormat="1" applyFill="1" applyBorder="1" applyAlignment="1">
      <alignment horizontal="center" vertical="center"/>
    </xf>
    <xf numFmtId="4" fontId="0" fillId="0" borderId="13" xfId="0" applyNumberFormat="1" applyFont="1" applyBorder="1" applyAlignment="1">
      <alignment/>
    </xf>
    <xf numFmtId="4" fontId="0" fillId="0" borderId="14" xfId="0" applyNumberForma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0" fillId="0" borderId="31" xfId="0" applyNumberFormat="1" applyBorder="1" applyAlignment="1">
      <alignment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28" xfId="0" applyNumberFormat="1" applyBorder="1" applyAlignment="1">
      <alignment horizontal="center" vertical="center"/>
    </xf>
    <xf numFmtId="4" fontId="0" fillId="0" borderId="32" xfId="0" applyNumberFormat="1" applyBorder="1" applyAlignment="1">
      <alignment/>
    </xf>
    <xf numFmtId="0" fontId="0" fillId="0" borderId="2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19" xfId="0" applyNumberFormat="1" applyFont="1" applyBorder="1" applyAlignment="1">
      <alignment/>
    </xf>
    <xf numFmtId="4" fontId="0" fillId="0" borderId="20" xfId="0" applyNumberForma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8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17" xfId="0" applyNumberForma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 horizontal="center" vertical="center"/>
    </xf>
    <xf numFmtId="4" fontId="0" fillId="0" borderId="32" xfId="0" applyNumberFormat="1" applyBorder="1" applyAlignment="1">
      <alignment horizontal="right" vertical="center"/>
    </xf>
    <xf numFmtId="4" fontId="0" fillId="0" borderId="35" xfId="0" applyNumberFormat="1" applyBorder="1" applyAlignment="1">
      <alignment/>
    </xf>
    <xf numFmtId="17" fontId="7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9.140625" style="0" customWidth="1"/>
    <col min="2" max="2" width="10.140625" style="0" bestFit="1" customWidth="1"/>
    <col min="3" max="3" width="20.140625" style="0" customWidth="1"/>
    <col min="4" max="4" width="11.7109375" style="0" bestFit="1" customWidth="1"/>
    <col min="6" max="6" width="12.8515625" style="0" customWidth="1"/>
    <col min="8" max="8" width="10.140625" style="0" bestFit="1" customWidth="1"/>
    <col min="10" max="10" width="10.7109375" style="0" customWidth="1"/>
    <col min="11" max="11" width="9.00390625" style="0" customWidth="1"/>
    <col min="12" max="12" width="11.8515625" style="0" customWidth="1"/>
  </cols>
  <sheetData>
    <row r="1" spans="1:10" ht="23.25">
      <c r="A1" s="96" t="s">
        <v>245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3.25">
      <c r="A2" s="96" t="s">
        <v>246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23.25">
      <c r="A3" s="96" t="s">
        <v>247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23.25">
      <c r="A4" s="96" t="s">
        <v>248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23.25">
      <c r="A5" s="96" t="s">
        <v>283</v>
      </c>
      <c r="B5" s="140"/>
      <c r="C5" s="96"/>
      <c r="D5" s="96"/>
      <c r="E5" s="96"/>
      <c r="F5" s="96"/>
      <c r="G5" s="96"/>
      <c r="H5" s="96"/>
      <c r="I5" s="96"/>
      <c r="J5" s="96"/>
    </row>
    <row r="6" spans="1:10" ht="23.25">
      <c r="A6" s="96" t="s">
        <v>275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23.25">
      <c r="A7" s="96" t="s">
        <v>284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23.2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23.25">
      <c r="A9" s="96" t="s">
        <v>270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ht="23.25">
      <c r="A10" s="96" t="s">
        <v>280</v>
      </c>
      <c r="B10" s="96"/>
      <c r="C10" s="96"/>
      <c r="D10" s="96"/>
      <c r="E10" s="96"/>
      <c r="F10" s="96"/>
      <c r="G10" s="96"/>
      <c r="H10" s="96"/>
      <c r="I10" s="96"/>
      <c r="J10" s="96"/>
    </row>
    <row r="11" spans="1:10" ht="23.25">
      <c r="A11" s="96" t="s">
        <v>269</v>
      </c>
      <c r="B11" s="96"/>
      <c r="C11" s="96"/>
      <c r="D11" s="96"/>
      <c r="E11" s="96"/>
      <c r="F11" s="96"/>
      <c r="G11" s="96"/>
      <c r="H11" s="96"/>
      <c r="I11" s="96"/>
      <c r="J11" s="96"/>
    </row>
    <row r="14" spans="2:14" ht="23.25">
      <c r="B14" s="73"/>
      <c r="C14" s="73" t="s">
        <v>277</v>
      </c>
      <c r="D14" s="73" t="s">
        <v>249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2:14" ht="23.25">
      <c r="B15" s="73" t="s">
        <v>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2:14" ht="23.25">
      <c r="B16" s="73"/>
      <c r="C16" s="73"/>
      <c r="D16" s="73"/>
      <c r="E16" s="73"/>
      <c r="F16" s="73" t="s">
        <v>237</v>
      </c>
      <c r="G16" s="73"/>
      <c r="H16" s="73"/>
      <c r="I16" s="73"/>
      <c r="J16" s="73"/>
      <c r="K16" s="73"/>
      <c r="L16" s="73"/>
      <c r="M16" s="73"/>
      <c r="N16" s="73"/>
    </row>
    <row r="17" spans="1:14" ht="23.25">
      <c r="A17" t="s">
        <v>250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2:14" ht="8.25" customHeigh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ht="30">
      <c r="A19" s="122" t="s">
        <v>236</v>
      </c>
    </row>
    <row r="21" ht="23.25">
      <c r="A21" s="73" t="s">
        <v>163</v>
      </c>
    </row>
    <row r="22" ht="13.5" thickBot="1"/>
    <row r="23" spans="1:12" ht="13.5" thickTop="1">
      <c r="A23" s="3"/>
      <c r="B23" s="4"/>
      <c r="C23" s="4" t="s">
        <v>7</v>
      </c>
      <c r="D23" s="4"/>
      <c r="E23" s="4" t="s">
        <v>6</v>
      </c>
      <c r="F23" s="4"/>
      <c r="G23" s="4" t="s">
        <v>8</v>
      </c>
      <c r="H23" s="4"/>
      <c r="I23" s="124" t="s">
        <v>137</v>
      </c>
      <c r="J23" s="83" t="s">
        <v>137</v>
      </c>
      <c r="K23" s="4" t="s">
        <v>9</v>
      </c>
      <c r="L23" s="5"/>
    </row>
    <row r="24" spans="1:12" ht="13.5" thickBot="1">
      <c r="A24" s="6" t="s">
        <v>2</v>
      </c>
      <c r="B24" s="7" t="s">
        <v>3</v>
      </c>
      <c r="C24" s="7" t="s">
        <v>4</v>
      </c>
      <c r="D24" s="7" t="s">
        <v>5</v>
      </c>
      <c r="E24" s="7" t="s">
        <v>4</v>
      </c>
      <c r="F24" s="7" t="s">
        <v>5</v>
      </c>
      <c r="G24" s="7" t="s">
        <v>10</v>
      </c>
      <c r="H24" s="7" t="s">
        <v>5</v>
      </c>
      <c r="I24" s="84" t="s">
        <v>10</v>
      </c>
      <c r="J24" s="84" t="s">
        <v>5</v>
      </c>
      <c r="K24" s="7" t="s">
        <v>10</v>
      </c>
      <c r="L24" s="8" t="s">
        <v>5</v>
      </c>
    </row>
    <row r="25" spans="1:12" ht="13.5" thickTop="1">
      <c r="A25" s="3" t="s">
        <v>164</v>
      </c>
      <c r="B25" s="4"/>
      <c r="C25" s="4"/>
      <c r="D25" s="12">
        <v>11220</v>
      </c>
      <c r="E25" s="4"/>
      <c r="F25" s="12">
        <v>9765</v>
      </c>
      <c r="G25" s="4"/>
      <c r="H25" s="12">
        <v>2500</v>
      </c>
      <c r="I25" s="44">
        <v>0</v>
      </c>
      <c r="J25" s="12">
        <f aca="true" t="shared" si="0" ref="J25:J30">SUM(F25+H25)</f>
        <v>12265</v>
      </c>
      <c r="K25" s="4"/>
      <c r="L25" s="13">
        <v>11000</v>
      </c>
    </row>
    <row r="26" spans="1:12" ht="12.75">
      <c r="A26" s="19" t="s">
        <v>191</v>
      </c>
      <c r="B26" s="20"/>
      <c r="C26" s="20"/>
      <c r="D26" s="44"/>
      <c r="E26" s="20"/>
      <c r="F26" s="44">
        <v>0</v>
      </c>
      <c r="G26" s="20"/>
      <c r="H26" s="44">
        <v>0</v>
      </c>
      <c r="I26" s="14">
        <v>0</v>
      </c>
      <c r="J26" s="14">
        <f t="shared" si="0"/>
        <v>0</v>
      </c>
      <c r="K26" s="20"/>
      <c r="L26" s="110"/>
    </row>
    <row r="27" spans="1:23" ht="12.75">
      <c r="A27" s="10" t="s">
        <v>165</v>
      </c>
      <c r="B27" s="11"/>
      <c r="C27" s="11"/>
      <c r="D27" s="14">
        <v>4086</v>
      </c>
      <c r="E27" s="11"/>
      <c r="F27" s="14">
        <v>6829</v>
      </c>
      <c r="G27" s="11"/>
      <c r="H27" s="14">
        <v>0</v>
      </c>
      <c r="I27" s="14">
        <v>0</v>
      </c>
      <c r="J27" s="14">
        <f t="shared" si="0"/>
        <v>6829</v>
      </c>
      <c r="K27" s="11"/>
      <c r="L27" s="15">
        <v>8000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16" t="s">
        <v>192</v>
      </c>
      <c r="B28" s="17"/>
      <c r="C28" s="17"/>
      <c r="D28" s="18"/>
      <c r="E28" s="17"/>
      <c r="F28" s="18">
        <v>2950.99</v>
      </c>
      <c r="G28" s="17"/>
      <c r="H28" s="18">
        <v>0</v>
      </c>
      <c r="I28" s="14">
        <v>0</v>
      </c>
      <c r="J28" s="14">
        <f t="shared" si="0"/>
        <v>2950.99</v>
      </c>
      <c r="K28" s="17"/>
      <c r="L28" s="89">
        <v>15000</v>
      </c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16" t="s">
        <v>166</v>
      </c>
      <c r="B29" s="17"/>
      <c r="C29" s="17"/>
      <c r="D29" s="18">
        <v>2530.3</v>
      </c>
      <c r="E29" s="17"/>
      <c r="F29" s="18">
        <v>1909</v>
      </c>
      <c r="G29" s="17"/>
      <c r="H29" s="18">
        <v>0</v>
      </c>
      <c r="I29" s="14">
        <v>0</v>
      </c>
      <c r="J29" s="14">
        <f t="shared" si="0"/>
        <v>1909</v>
      </c>
      <c r="K29" s="17"/>
      <c r="L29" s="89">
        <v>2000</v>
      </c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3.5" thickBot="1">
      <c r="A30" s="6" t="s">
        <v>193</v>
      </c>
      <c r="B30" s="7"/>
      <c r="C30" s="7"/>
      <c r="D30" s="28"/>
      <c r="E30" s="7"/>
      <c r="F30" s="28">
        <v>22355.98</v>
      </c>
      <c r="G30" s="7"/>
      <c r="H30" s="28">
        <v>190.03</v>
      </c>
      <c r="I30" s="18">
        <v>0</v>
      </c>
      <c r="J30" s="28">
        <f t="shared" si="0"/>
        <v>22546.01</v>
      </c>
      <c r="K30" s="7"/>
      <c r="L30" s="90">
        <v>19600</v>
      </c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4.25" thickBot="1" thickTop="1">
      <c r="A31" s="64" t="s">
        <v>71</v>
      </c>
      <c r="B31" s="35"/>
      <c r="C31" s="35"/>
      <c r="D31" s="36">
        <f>SUM(D25:D29)</f>
        <v>17836.3</v>
      </c>
      <c r="E31" s="35"/>
      <c r="F31" s="36">
        <f>SUM(F25:F30)</f>
        <v>43809.97</v>
      </c>
      <c r="G31" s="35"/>
      <c r="H31" s="36">
        <f>SUM(H25:H30)</f>
        <v>2690.03</v>
      </c>
      <c r="I31" s="36">
        <f>SUM(I25:I30)</f>
        <v>0</v>
      </c>
      <c r="J31" s="36">
        <f>SUM(J25:J30)</f>
        <v>46500</v>
      </c>
      <c r="K31" s="35"/>
      <c r="L31" s="68">
        <f>SUM(L25:L30)</f>
        <v>55600</v>
      </c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4" thickTop="1">
      <c r="A32" s="96"/>
      <c r="B32" s="96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23.25">
      <c r="A33" s="96" t="s">
        <v>167</v>
      </c>
      <c r="B33" s="96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4:23" ht="13.5" thickBot="1"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5" thickTop="1">
      <c r="A35" s="3"/>
      <c r="B35" s="4"/>
      <c r="C35" s="4" t="s">
        <v>7</v>
      </c>
      <c r="D35" s="4"/>
      <c r="E35" s="4" t="s">
        <v>6</v>
      </c>
      <c r="F35" s="4"/>
      <c r="G35" s="4" t="s">
        <v>8</v>
      </c>
      <c r="H35" s="4"/>
      <c r="I35" s="83" t="s">
        <v>137</v>
      </c>
      <c r="J35" s="83" t="s">
        <v>137</v>
      </c>
      <c r="K35" s="4" t="s">
        <v>9</v>
      </c>
      <c r="L35" s="5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12" ht="13.5" thickBot="1">
      <c r="A36" s="6" t="s">
        <v>2</v>
      </c>
      <c r="B36" s="7" t="s">
        <v>3</v>
      </c>
      <c r="C36" s="7" t="s">
        <v>4</v>
      </c>
      <c r="D36" s="7" t="s">
        <v>5</v>
      </c>
      <c r="E36" s="7" t="s">
        <v>4</v>
      </c>
      <c r="F36" s="7" t="s">
        <v>5</v>
      </c>
      <c r="G36" s="7" t="s">
        <v>10</v>
      </c>
      <c r="H36" s="7" t="s">
        <v>5</v>
      </c>
      <c r="I36" s="84" t="s">
        <v>10</v>
      </c>
      <c r="J36" s="84" t="s">
        <v>5</v>
      </c>
      <c r="K36" s="7" t="s">
        <v>10</v>
      </c>
      <c r="L36" s="8" t="s">
        <v>5</v>
      </c>
    </row>
    <row r="37" spans="1:12" ht="14.25" thickBot="1" thickTop="1">
      <c r="A37" s="99" t="s">
        <v>168</v>
      </c>
      <c r="B37" s="100"/>
      <c r="C37" s="100"/>
      <c r="D37" s="70">
        <v>2560</v>
      </c>
      <c r="E37" s="100"/>
      <c r="F37" s="70">
        <v>3575</v>
      </c>
      <c r="G37" s="100"/>
      <c r="H37" s="70">
        <v>2925</v>
      </c>
      <c r="I37" s="100"/>
      <c r="J37" s="70">
        <f>SUM(H37+F37)</f>
        <v>6500</v>
      </c>
      <c r="K37" s="100"/>
      <c r="L37" s="111">
        <v>7000</v>
      </c>
    </row>
    <row r="38" spans="1:12" ht="14.25" thickBot="1" thickTop="1">
      <c r="A38" s="102" t="s">
        <v>71</v>
      </c>
      <c r="B38" s="101"/>
      <c r="C38" s="101"/>
      <c r="D38" s="55">
        <f>SUM(D37)</f>
        <v>2560</v>
      </c>
      <c r="E38" s="101"/>
      <c r="F38" s="55">
        <f>SUM(F37)</f>
        <v>3575</v>
      </c>
      <c r="G38" s="101"/>
      <c r="H38" s="55">
        <f>SUM(H37)</f>
        <v>2925</v>
      </c>
      <c r="I38" s="101"/>
      <c r="J38" s="55">
        <f>SUM(J37)</f>
        <v>6500</v>
      </c>
      <c r="K38" s="101"/>
      <c r="L38" s="112">
        <f>SUM(L37)</f>
        <v>7000</v>
      </c>
    </row>
    <row r="39" ht="13.5" thickTop="1"/>
    <row r="42" spans="1:7" ht="23.25">
      <c r="A42" s="96" t="s">
        <v>169</v>
      </c>
      <c r="B42" s="96"/>
      <c r="C42" s="96"/>
      <c r="D42" s="96"/>
      <c r="E42" s="96"/>
      <c r="F42" s="96"/>
      <c r="G42" s="96"/>
    </row>
    <row r="43" ht="13.5" thickBot="1"/>
    <row r="44" spans="1:12" ht="13.5" thickTop="1">
      <c r="A44" s="3"/>
      <c r="B44" s="4"/>
      <c r="C44" s="4" t="s">
        <v>7</v>
      </c>
      <c r="D44" s="4"/>
      <c r="E44" s="4" t="s">
        <v>6</v>
      </c>
      <c r="F44" s="4"/>
      <c r="G44" s="4" t="s">
        <v>8</v>
      </c>
      <c r="H44" s="4"/>
      <c r="I44" s="83" t="s">
        <v>137</v>
      </c>
      <c r="J44" s="83" t="s">
        <v>137</v>
      </c>
      <c r="K44" s="4" t="s">
        <v>9</v>
      </c>
      <c r="L44" s="5"/>
    </row>
    <row r="45" spans="1:12" ht="13.5" thickBot="1">
      <c r="A45" s="6" t="s">
        <v>2</v>
      </c>
      <c r="B45" s="7" t="s">
        <v>3</v>
      </c>
      <c r="C45" s="7" t="s">
        <v>4</v>
      </c>
      <c r="D45" s="7" t="s">
        <v>5</v>
      </c>
      <c r="E45" s="7" t="s">
        <v>4</v>
      </c>
      <c r="F45" s="7" t="s">
        <v>5</v>
      </c>
      <c r="G45" s="7" t="s">
        <v>10</v>
      </c>
      <c r="H45" s="7" t="s">
        <v>5</v>
      </c>
      <c r="I45" s="84" t="s">
        <v>10</v>
      </c>
      <c r="J45" s="84" t="s">
        <v>5</v>
      </c>
      <c r="K45" s="7" t="s">
        <v>10</v>
      </c>
      <c r="L45" s="8" t="s">
        <v>5</v>
      </c>
    </row>
    <row r="46" spans="1:12" ht="14.25" thickBot="1" thickTop="1">
      <c r="A46" s="99" t="s">
        <v>170</v>
      </c>
      <c r="B46" s="100"/>
      <c r="C46" s="100"/>
      <c r="D46" s="70">
        <v>9805</v>
      </c>
      <c r="E46" s="100"/>
      <c r="F46" s="70">
        <v>8722</v>
      </c>
      <c r="G46" s="100"/>
      <c r="H46" s="70">
        <v>1278</v>
      </c>
      <c r="I46" s="100"/>
      <c r="J46" s="70">
        <v>10000</v>
      </c>
      <c r="K46" s="100"/>
      <c r="L46" s="111">
        <v>12000</v>
      </c>
    </row>
    <row r="47" spans="1:12" ht="14.25" thickBot="1" thickTop="1">
      <c r="A47" s="102" t="s">
        <v>71</v>
      </c>
      <c r="B47" s="101"/>
      <c r="C47" s="101"/>
      <c r="D47" s="55">
        <f>SUM(D46)</f>
        <v>9805</v>
      </c>
      <c r="E47" s="101"/>
      <c r="F47" s="55">
        <f>SUM(F46)</f>
        <v>8722</v>
      </c>
      <c r="G47" s="101"/>
      <c r="H47" s="55">
        <f>SUM(H46)</f>
        <v>1278</v>
      </c>
      <c r="I47" s="101"/>
      <c r="J47" s="55">
        <f>SUM(J46)</f>
        <v>10000</v>
      </c>
      <c r="K47" s="101"/>
      <c r="L47" s="112">
        <f>SUM(L46)</f>
        <v>12000</v>
      </c>
    </row>
    <row r="48" ht="13.5" thickTop="1">
      <c r="D48" s="113"/>
    </row>
    <row r="49" spans="1:12" ht="23.25">
      <c r="A49" s="73" t="s">
        <v>171</v>
      </c>
      <c r="B49" s="96"/>
      <c r="K49" s="2"/>
      <c r="L49" s="2"/>
    </row>
    <row r="50" spans="11:12" ht="12.75">
      <c r="K50" s="2"/>
      <c r="L50" s="2"/>
    </row>
    <row r="51" spans="11:12" ht="13.5" thickBot="1">
      <c r="K51" s="2"/>
      <c r="L51" s="2"/>
    </row>
    <row r="52" spans="1:12" ht="13.5" thickTop="1">
      <c r="A52" s="3"/>
      <c r="B52" s="4"/>
      <c r="C52" s="4" t="s">
        <v>7</v>
      </c>
      <c r="D52" s="4"/>
      <c r="E52" s="4" t="s">
        <v>6</v>
      </c>
      <c r="F52" s="4"/>
      <c r="G52" s="4" t="s">
        <v>8</v>
      </c>
      <c r="H52" s="4"/>
      <c r="I52" s="83" t="s">
        <v>137</v>
      </c>
      <c r="J52" s="83" t="s">
        <v>137</v>
      </c>
      <c r="K52" s="4" t="s">
        <v>9</v>
      </c>
      <c r="L52" s="5"/>
    </row>
    <row r="53" spans="1:12" ht="13.5" thickBot="1">
      <c r="A53" s="6" t="s">
        <v>2</v>
      </c>
      <c r="B53" s="7" t="s">
        <v>3</v>
      </c>
      <c r="C53" s="7" t="s">
        <v>4</v>
      </c>
      <c r="D53" s="7" t="s">
        <v>5</v>
      </c>
      <c r="E53" s="7" t="s">
        <v>4</v>
      </c>
      <c r="F53" s="7" t="s">
        <v>5</v>
      </c>
      <c r="G53" s="7" t="s">
        <v>10</v>
      </c>
      <c r="H53" s="7" t="s">
        <v>5</v>
      </c>
      <c r="I53" s="84" t="s">
        <v>10</v>
      </c>
      <c r="J53" s="84" t="s">
        <v>5</v>
      </c>
      <c r="K53" s="7" t="s">
        <v>10</v>
      </c>
      <c r="L53" s="8" t="s">
        <v>5</v>
      </c>
    </row>
    <row r="54" spans="1:12" ht="13.5" thickTop="1">
      <c r="A54" s="3" t="s">
        <v>82</v>
      </c>
      <c r="B54" s="38" t="s">
        <v>31</v>
      </c>
      <c r="C54" s="38">
        <v>589</v>
      </c>
      <c r="D54" s="77">
        <v>707.87</v>
      </c>
      <c r="E54" s="29">
        <v>171</v>
      </c>
      <c r="F54" s="12">
        <v>816.53</v>
      </c>
      <c r="G54" s="29">
        <v>30</v>
      </c>
      <c r="H54" s="85">
        <v>5</v>
      </c>
      <c r="I54" s="4">
        <f>SUM(E54+G54)</f>
        <v>201</v>
      </c>
      <c r="J54" s="12">
        <f>SUM(F54+H54)</f>
        <v>821.53</v>
      </c>
      <c r="K54" s="29">
        <v>300</v>
      </c>
      <c r="L54" s="13">
        <v>1000</v>
      </c>
    </row>
    <row r="55" spans="1:12" ht="12.75">
      <c r="A55" s="10" t="s">
        <v>83</v>
      </c>
      <c r="B55" s="39" t="s">
        <v>31</v>
      </c>
      <c r="C55" s="39">
        <v>2</v>
      </c>
      <c r="D55" s="78">
        <v>44.32</v>
      </c>
      <c r="E55" s="30">
        <v>0</v>
      </c>
      <c r="F55" s="14">
        <v>0</v>
      </c>
      <c r="G55" s="30">
        <v>1</v>
      </c>
      <c r="H55" s="86">
        <v>55</v>
      </c>
      <c r="I55" s="11">
        <f aca="true" t="shared" si="1" ref="I55:I111">SUM(E55+G55)</f>
        <v>1</v>
      </c>
      <c r="J55" s="14">
        <f aca="true" t="shared" si="2" ref="J55:J111">SUM(F55+H55)</f>
        <v>55</v>
      </c>
      <c r="K55" s="30">
        <v>2</v>
      </c>
      <c r="L55" s="15">
        <v>100</v>
      </c>
    </row>
    <row r="56" spans="1:12" ht="12.75">
      <c r="A56" s="10" t="s">
        <v>84</v>
      </c>
      <c r="B56" s="39" t="s">
        <v>31</v>
      </c>
      <c r="C56" s="39">
        <v>120</v>
      </c>
      <c r="D56" s="78">
        <v>325.39</v>
      </c>
      <c r="E56" s="30">
        <v>570</v>
      </c>
      <c r="F56" s="14">
        <v>107.46</v>
      </c>
      <c r="G56" s="30">
        <v>200</v>
      </c>
      <c r="H56" s="86">
        <v>36</v>
      </c>
      <c r="I56" s="11">
        <f t="shared" si="1"/>
        <v>770</v>
      </c>
      <c r="J56" s="14">
        <f t="shared" si="2"/>
        <v>143.45999999999998</v>
      </c>
      <c r="K56" s="30">
        <v>800</v>
      </c>
      <c r="L56" s="15">
        <v>200</v>
      </c>
    </row>
    <row r="57" spans="1:12" ht="12.75">
      <c r="A57" s="10" t="s">
        <v>85</v>
      </c>
      <c r="B57" s="39" t="s">
        <v>104</v>
      </c>
      <c r="C57" s="39">
        <v>83</v>
      </c>
      <c r="D57" s="78">
        <v>2866.93</v>
      </c>
      <c r="E57" s="30">
        <v>74</v>
      </c>
      <c r="F57" s="14">
        <v>2199.19</v>
      </c>
      <c r="G57" s="30">
        <v>50</v>
      </c>
      <c r="H57" s="86">
        <v>1500</v>
      </c>
      <c r="I57" s="11">
        <f t="shared" si="1"/>
        <v>124</v>
      </c>
      <c r="J57" s="14">
        <f t="shared" si="2"/>
        <v>3699.19</v>
      </c>
      <c r="K57" s="30">
        <v>150</v>
      </c>
      <c r="L57" s="15">
        <v>8400</v>
      </c>
    </row>
    <row r="58" spans="1:12" ht="12.75">
      <c r="A58" s="10" t="s">
        <v>86</v>
      </c>
      <c r="B58" s="39" t="s">
        <v>31</v>
      </c>
      <c r="C58" s="39">
        <v>40</v>
      </c>
      <c r="D58" s="78">
        <v>606.29</v>
      </c>
      <c r="E58" s="30">
        <v>6</v>
      </c>
      <c r="F58" s="14">
        <v>91.13</v>
      </c>
      <c r="G58" s="30">
        <v>30</v>
      </c>
      <c r="H58" s="86">
        <v>460</v>
      </c>
      <c r="I58" s="11">
        <f t="shared" si="1"/>
        <v>36</v>
      </c>
      <c r="J58" s="14">
        <f t="shared" si="2"/>
        <v>551.13</v>
      </c>
      <c r="K58" s="30">
        <v>40</v>
      </c>
      <c r="L58" s="15">
        <v>600</v>
      </c>
    </row>
    <row r="59" spans="1:12" ht="12.75">
      <c r="A59" s="10" t="s">
        <v>87</v>
      </c>
      <c r="B59" s="39" t="s">
        <v>31</v>
      </c>
      <c r="C59" s="39">
        <v>25</v>
      </c>
      <c r="D59" s="78">
        <v>6841.63</v>
      </c>
      <c r="E59" s="30">
        <v>25</v>
      </c>
      <c r="F59" s="14">
        <v>4065.99</v>
      </c>
      <c r="G59" s="30">
        <v>5</v>
      </c>
      <c r="H59" s="86">
        <v>813</v>
      </c>
      <c r="I59" s="11">
        <f t="shared" si="1"/>
        <v>30</v>
      </c>
      <c r="J59" s="14">
        <f t="shared" si="2"/>
        <v>4878.99</v>
      </c>
      <c r="K59" s="30">
        <v>40</v>
      </c>
      <c r="L59" s="15">
        <v>6000</v>
      </c>
    </row>
    <row r="60" spans="1:12" ht="12.75">
      <c r="A60" s="10" t="s">
        <v>88</v>
      </c>
      <c r="B60" s="39" t="s">
        <v>31</v>
      </c>
      <c r="C60" s="39">
        <v>2</v>
      </c>
      <c r="D60" s="78">
        <v>43.56</v>
      </c>
      <c r="E60" s="30">
        <v>0</v>
      </c>
      <c r="F60" s="14">
        <v>0</v>
      </c>
      <c r="G60" s="30">
        <v>2</v>
      </c>
      <c r="H60" s="86">
        <v>45</v>
      </c>
      <c r="I60" s="11">
        <f t="shared" si="1"/>
        <v>2</v>
      </c>
      <c r="J60" s="14">
        <f t="shared" si="2"/>
        <v>45</v>
      </c>
      <c r="K60" s="30">
        <v>2</v>
      </c>
      <c r="L60" s="15">
        <v>50</v>
      </c>
    </row>
    <row r="61" spans="1:23" ht="12.75">
      <c r="A61" s="10" t="s">
        <v>89</v>
      </c>
      <c r="B61" s="39" t="s">
        <v>31</v>
      </c>
      <c r="C61" s="39">
        <v>330</v>
      </c>
      <c r="D61" s="78">
        <v>358.96</v>
      </c>
      <c r="E61" s="30">
        <v>125</v>
      </c>
      <c r="F61" s="14">
        <v>97.76</v>
      </c>
      <c r="G61" s="30">
        <v>150</v>
      </c>
      <c r="H61" s="86">
        <v>120</v>
      </c>
      <c r="I61" s="11">
        <f t="shared" si="1"/>
        <v>275</v>
      </c>
      <c r="J61" s="14">
        <f t="shared" si="2"/>
        <v>217.76</v>
      </c>
      <c r="K61" s="30">
        <v>300</v>
      </c>
      <c r="L61" s="15">
        <v>250</v>
      </c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10" t="s">
        <v>90</v>
      </c>
      <c r="B62" s="39" t="s">
        <v>31</v>
      </c>
      <c r="C62" s="39">
        <v>175</v>
      </c>
      <c r="D62" s="78">
        <v>275.12</v>
      </c>
      <c r="E62" s="30">
        <v>10</v>
      </c>
      <c r="F62" s="14">
        <v>78.05</v>
      </c>
      <c r="G62" s="30">
        <v>30</v>
      </c>
      <c r="H62" s="86">
        <v>235</v>
      </c>
      <c r="I62" s="11">
        <f t="shared" si="1"/>
        <v>40</v>
      </c>
      <c r="J62" s="14">
        <f t="shared" si="2"/>
        <v>313.05</v>
      </c>
      <c r="K62" s="30">
        <v>100</v>
      </c>
      <c r="L62" s="15">
        <v>700</v>
      </c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12" ht="12.75">
      <c r="A63" s="10" t="s">
        <v>91</v>
      </c>
      <c r="B63" s="39" t="s">
        <v>31</v>
      </c>
      <c r="C63" s="39">
        <v>321</v>
      </c>
      <c r="D63" s="78">
        <v>1685.67</v>
      </c>
      <c r="E63" s="30">
        <v>582</v>
      </c>
      <c r="F63" s="14">
        <v>3206.58</v>
      </c>
      <c r="G63" s="30">
        <v>30</v>
      </c>
      <c r="H63" s="86">
        <v>165</v>
      </c>
      <c r="I63" s="11">
        <f t="shared" si="1"/>
        <v>612</v>
      </c>
      <c r="J63" s="14">
        <f t="shared" si="2"/>
        <v>3371.58</v>
      </c>
      <c r="K63" s="30">
        <v>800</v>
      </c>
      <c r="L63" s="15">
        <v>4400</v>
      </c>
    </row>
    <row r="64" spans="1:12" ht="12.75">
      <c r="A64" s="10" t="s">
        <v>92</v>
      </c>
      <c r="B64" s="39" t="s">
        <v>31</v>
      </c>
      <c r="C64" s="39">
        <v>45</v>
      </c>
      <c r="D64" s="78">
        <v>268.89</v>
      </c>
      <c r="E64" s="30">
        <v>51</v>
      </c>
      <c r="F64" s="14">
        <v>175.39</v>
      </c>
      <c r="G64" s="30">
        <v>20</v>
      </c>
      <c r="H64" s="86">
        <v>70</v>
      </c>
      <c r="I64" s="11">
        <f t="shared" si="1"/>
        <v>71</v>
      </c>
      <c r="J64" s="14">
        <f t="shared" si="2"/>
        <v>245.39</v>
      </c>
      <c r="K64" s="30">
        <v>50</v>
      </c>
      <c r="L64" s="15">
        <v>180</v>
      </c>
    </row>
    <row r="65" spans="1:12" ht="12.75">
      <c r="A65" s="10" t="s">
        <v>93</v>
      </c>
      <c r="B65" s="39" t="s">
        <v>104</v>
      </c>
      <c r="C65" s="39">
        <v>22</v>
      </c>
      <c r="D65" s="78">
        <v>80.95</v>
      </c>
      <c r="E65" s="30">
        <v>20</v>
      </c>
      <c r="F65" s="14">
        <v>90</v>
      </c>
      <c r="G65" s="30">
        <v>0</v>
      </c>
      <c r="H65" s="86">
        <v>0</v>
      </c>
      <c r="I65" s="11">
        <f t="shared" si="1"/>
        <v>20</v>
      </c>
      <c r="J65" s="14">
        <f t="shared" si="2"/>
        <v>90</v>
      </c>
      <c r="K65" s="30">
        <v>30</v>
      </c>
      <c r="L65" s="15">
        <v>100</v>
      </c>
    </row>
    <row r="66" spans="1:12" ht="12.75">
      <c r="A66" s="10" t="s">
        <v>94</v>
      </c>
      <c r="B66" s="39" t="s">
        <v>104</v>
      </c>
      <c r="C66" s="39">
        <v>6</v>
      </c>
      <c r="D66" s="78">
        <v>26.24</v>
      </c>
      <c r="E66" s="30">
        <v>16</v>
      </c>
      <c r="F66" s="14">
        <v>23.05</v>
      </c>
      <c r="G66" s="30">
        <v>0</v>
      </c>
      <c r="H66" s="86">
        <v>0</v>
      </c>
      <c r="I66" s="11">
        <f t="shared" si="1"/>
        <v>16</v>
      </c>
      <c r="J66" s="14">
        <f t="shared" si="2"/>
        <v>23.05</v>
      </c>
      <c r="K66" s="30">
        <v>20</v>
      </c>
      <c r="L66" s="15">
        <v>30</v>
      </c>
    </row>
    <row r="67" spans="1:12" ht="12.75">
      <c r="A67" s="10" t="s">
        <v>95</v>
      </c>
      <c r="B67" s="39" t="s">
        <v>31</v>
      </c>
      <c r="C67" s="39">
        <v>4</v>
      </c>
      <c r="D67" s="78">
        <v>221.39</v>
      </c>
      <c r="E67" s="30">
        <v>5</v>
      </c>
      <c r="F67" s="14">
        <v>203.59</v>
      </c>
      <c r="G67" s="30">
        <v>0</v>
      </c>
      <c r="H67" s="86">
        <v>0</v>
      </c>
      <c r="I67" s="11">
        <f t="shared" si="1"/>
        <v>5</v>
      </c>
      <c r="J67" s="14">
        <f t="shared" si="2"/>
        <v>203.59</v>
      </c>
      <c r="K67" s="30">
        <v>5</v>
      </c>
      <c r="L67" s="15">
        <v>300</v>
      </c>
    </row>
    <row r="68" spans="1:12" ht="12.75">
      <c r="A68" s="10" t="s">
        <v>96</v>
      </c>
      <c r="B68" s="39" t="s">
        <v>31</v>
      </c>
      <c r="C68" s="39">
        <v>103</v>
      </c>
      <c r="D68" s="78">
        <v>611.1</v>
      </c>
      <c r="E68" s="30">
        <v>484</v>
      </c>
      <c r="F68" s="14">
        <v>453.25</v>
      </c>
      <c r="G68" s="30">
        <v>0</v>
      </c>
      <c r="H68" s="86">
        <v>0</v>
      </c>
      <c r="I68" s="11">
        <f t="shared" si="1"/>
        <v>484</v>
      </c>
      <c r="J68" s="14">
        <f t="shared" si="2"/>
        <v>453.25</v>
      </c>
      <c r="K68" s="30">
        <v>500</v>
      </c>
      <c r="L68" s="15">
        <v>500</v>
      </c>
    </row>
    <row r="69" spans="1:12" ht="12.75">
      <c r="A69" s="10" t="s">
        <v>97</v>
      </c>
      <c r="B69" s="39" t="s">
        <v>31</v>
      </c>
      <c r="C69" s="39">
        <v>51</v>
      </c>
      <c r="D69" s="78">
        <v>120.82</v>
      </c>
      <c r="E69" s="30">
        <v>23</v>
      </c>
      <c r="F69" s="14">
        <v>101.74</v>
      </c>
      <c r="G69" s="30">
        <v>20</v>
      </c>
      <c r="H69" s="86">
        <v>90</v>
      </c>
      <c r="I69" s="11">
        <f t="shared" si="1"/>
        <v>43</v>
      </c>
      <c r="J69" s="14">
        <f t="shared" si="2"/>
        <v>191.74</v>
      </c>
      <c r="K69" s="30">
        <v>20</v>
      </c>
      <c r="L69" s="15">
        <v>100</v>
      </c>
    </row>
    <row r="70" spans="1:12" ht="12.75">
      <c r="A70" s="10" t="s">
        <v>98</v>
      </c>
      <c r="B70" s="39" t="s">
        <v>31</v>
      </c>
      <c r="C70" s="39">
        <v>1</v>
      </c>
      <c r="D70" s="78">
        <v>5.91</v>
      </c>
      <c r="E70" s="30">
        <v>0</v>
      </c>
      <c r="F70" s="14">
        <v>0</v>
      </c>
      <c r="G70" s="30">
        <v>0</v>
      </c>
      <c r="H70" s="86">
        <v>0</v>
      </c>
      <c r="I70" s="11">
        <f t="shared" si="1"/>
        <v>0</v>
      </c>
      <c r="J70" s="14">
        <f t="shared" si="2"/>
        <v>0</v>
      </c>
      <c r="K70" s="30">
        <v>1</v>
      </c>
      <c r="L70" s="15">
        <v>10</v>
      </c>
    </row>
    <row r="71" spans="1:12" ht="12.75">
      <c r="A71" s="10" t="s">
        <v>99</v>
      </c>
      <c r="B71" s="39" t="s">
        <v>31</v>
      </c>
      <c r="C71" s="39">
        <v>2</v>
      </c>
      <c r="D71" s="78">
        <v>45.5</v>
      </c>
      <c r="E71" s="30">
        <v>1</v>
      </c>
      <c r="F71" s="14">
        <v>7.42</v>
      </c>
      <c r="G71" s="30">
        <v>0</v>
      </c>
      <c r="H71" s="86">
        <v>0</v>
      </c>
      <c r="I71" s="11">
        <f t="shared" si="1"/>
        <v>1</v>
      </c>
      <c r="J71" s="14">
        <f t="shared" si="2"/>
        <v>7.42</v>
      </c>
      <c r="K71" s="30">
        <v>1</v>
      </c>
      <c r="L71" s="15">
        <v>10</v>
      </c>
    </row>
    <row r="72" spans="1:12" ht="12.75">
      <c r="A72" s="10" t="s">
        <v>126</v>
      </c>
      <c r="B72" s="39" t="s">
        <v>31</v>
      </c>
      <c r="C72" s="39">
        <v>0</v>
      </c>
      <c r="D72" s="78">
        <v>0</v>
      </c>
      <c r="E72" s="30">
        <v>404</v>
      </c>
      <c r="F72" s="14">
        <v>129.39</v>
      </c>
      <c r="G72" s="30">
        <v>0</v>
      </c>
      <c r="H72" s="86">
        <v>0</v>
      </c>
      <c r="I72" s="11">
        <f t="shared" si="1"/>
        <v>404</v>
      </c>
      <c r="J72" s="14">
        <f t="shared" si="2"/>
        <v>129.39</v>
      </c>
      <c r="K72" s="30">
        <v>200</v>
      </c>
      <c r="L72" s="15">
        <v>50</v>
      </c>
    </row>
    <row r="73" spans="1:12" ht="12.75">
      <c r="A73" s="10" t="s">
        <v>100</v>
      </c>
      <c r="B73" s="39" t="s">
        <v>31</v>
      </c>
      <c r="C73" s="39">
        <v>2</v>
      </c>
      <c r="D73" s="78">
        <v>20.25</v>
      </c>
      <c r="E73" s="30">
        <v>5</v>
      </c>
      <c r="F73" s="14">
        <v>42.39</v>
      </c>
      <c r="G73" s="30">
        <v>0</v>
      </c>
      <c r="H73" s="86">
        <v>0</v>
      </c>
      <c r="I73" s="11">
        <f t="shared" si="1"/>
        <v>5</v>
      </c>
      <c r="J73" s="14">
        <f t="shared" si="2"/>
        <v>42.39</v>
      </c>
      <c r="K73" s="30">
        <v>10</v>
      </c>
      <c r="L73" s="15">
        <v>100</v>
      </c>
    </row>
    <row r="74" spans="1:12" ht="12.75">
      <c r="A74" s="10" t="s">
        <v>101</v>
      </c>
      <c r="B74" s="39" t="s">
        <v>31</v>
      </c>
      <c r="C74" s="39">
        <v>20</v>
      </c>
      <c r="D74" s="78">
        <v>250.04</v>
      </c>
      <c r="E74" s="30">
        <v>20</v>
      </c>
      <c r="F74" s="14">
        <v>222.26</v>
      </c>
      <c r="G74" s="30">
        <v>0</v>
      </c>
      <c r="H74" s="86">
        <v>0</v>
      </c>
      <c r="I74" s="11">
        <f t="shared" si="1"/>
        <v>20</v>
      </c>
      <c r="J74" s="14">
        <f t="shared" si="2"/>
        <v>222.26</v>
      </c>
      <c r="K74" s="30">
        <v>20</v>
      </c>
      <c r="L74" s="15">
        <v>250</v>
      </c>
    </row>
    <row r="75" spans="1:12" ht="12.75">
      <c r="A75" s="10" t="s">
        <v>127</v>
      </c>
      <c r="B75" s="39" t="s">
        <v>104</v>
      </c>
      <c r="C75" s="39">
        <v>0</v>
      </c>
      <c r="D75" s="78">
        <v>0</v>
      </c>
      <c r="E75" s="30">
        <v>20</v>
      </c>
      <c r="F75" s="14">
        <v>169.2</v>
      </c>
      <c r="G75" s="30">
        <v>0</v>
      </c>
      <c r="H75" s="86">
        <v>0</v>
      </c>
      <c r="I75" s="11">
        <f t="shared" si="1"/>
        <v>20</v>
      </c>
      <c r="J75" s="14">
        <f t="shared" si="2"/>
        <v>169.2</v>
      </c>
      <c r="K75" s="30">
        <v>20</v>
      </c>
      <c r="L75" s="15">
        <v>200</v>
      </c>
    </row>
    <row r="76" spans="1:12" ht="12.75">
      <c r="A76" s="10" t="s">
        <v>102</v>
      </c>
      <c r="B76" s="39" t="s">
        <v>31</v>
      </c>
      <c r="C76" s="39">
        <v>9</v>
      </c>
      <c r="D76" s="78">
        <v>62.98</v>
      </c>
      <c r="E76" s="30">
        <v>0</v>
      </c>
      <c r="F76" s="14">
        <v>0</v>
      </c>
      <c r="G76" s="30">
        <v>0</v>
      </c>
      <c r="H76" s="86">
        <v>0</v>
      </c>
      <c r="I76" s="11">
        <f t="shared" si="1"/>
        <v>0</v>
      </c>
      <c r="J76" s="14">
        <f t="shared" si="2"/>
        <v>0</v>
      </c>
      <c r="K76" s="30">
        <v>5</v>
      </c>
      <c r="L76" s="15">
        <v>50</v>
      </c>
    </row>
    <row r="77" spans="1:12" ht="12.75">
      <c r="A77" s="10" t="s">
        <v>103</v>
      </c>
      <c r="B77" s="39" t="s">
        <v>104</v>
      </c>
      <c r="C77" s="39">
        <v>39</v>
      </c>
      <c r="D77" s="78">
        <v>530.51</v>
      </c>
      <c r="E77" s="30">
        <v>25</v>
      </c>
      <c r="F77" s="14">
        <v>281.25</v>
      </c>
      <c r="G77" s="30">
        <v>0</v>
      </c>
      <c r="H77" s="86">
        <v>0</v>
      </c>
      <c r="I77" s="11">
        <f t="shared" si="1"/>
        <v>25</v>
      </c>
      <c r="J77" s="14">
        <f t="shared" si="2"/>
        <v>281.25</v>
      </c>
      <c r="K77" s="30">
        <v>30</v>
      </c>
      <c r="L77" s="15">
        <v>350</v>
      </c>
    </row>
    <row r="78" spans="1:12" ht="12.75">
      <c r="A78" s="10" t="s">
        <v>105</v>
      </c>
      <c r="B78" s="39" t="s">
        <v>31</v>
      </c>
      <c r="C78" s="39">
        <v>10</v>
      </c>
      <c r="D78" s="78">
        <v>14.74</v>
      </c>
      <c r="E78" s="30">
        <v>10</v>
      </c>
      <c r="F78" s="14">
        <v>14.74</v>
      </c>
      <c r="G78" s="30">
        <v>10</v>
      </c>
      <c r="H78" s="86">
        <v>15</v>
      </c>
      <c r="I78" s="11">
        <f t="shared" si="1"/>
        <v>20</v>
      </c>
      <c r="J78" s="14">
        <f t="shared" si="2"/>
        <v>29.740000000000002</v>
      </c>
      <c r="K78" s="30">
        <v>20</v>
      </c>
      <c r="L78" s="15">
        <v>30</v>
      </c>
    </row>
    <row r="79" spans="1:12" ht="12.75">
      <c r="A79" s="10" t="s">
        <v>106</v>
      </c>
      <c r="B79" s="39" t="s">
        <v>31</v>
      </c>
      <c r="C79" s="39">
        <v>157</v>
      </c>
      <c r="D79" s="78">
        <v>1214.46</v>
      </c>
      <c r="E79" s="30">
        <v>71</v>
      </c>
      <c r="F79" s="14">
        <v>556.02</v>
      </c>
      <c r="G79" s="30">
        <v>60</v>
      </c>
      <c r="H79" s="86">
        <v>500</v>
      </c>
      <c r="I79" s="11">
        <f t="shared" si="1"/>
        <v>131</v>
      </c>
      <c r="J79" s="14">
        <f t="shared" si="2"/>
        <v>1056.02</v>
      </c>
      <c r="K79" s="30">
        <v>150</v>
      </c>
      <c r="L79" s="15">
        <v>1100</v>
      </c>
    </row>
    <row r="80" spans="1:12" ht="12.75">
      <c r="A80" s="10" t="s">
        <v>107</v>
      </c>
      <c r="B80" s="39" t="s">
        <v>31</v>
      </c>
      <c r="C80" s="39">
        <v>160</v>
      </c>
      <c r="D80" s="78">
        <v>396</v>
      </c>
      <c r="E80" s="30">
        <v>140</v>
      </c>
      <c r="F80" s="14">
        <v>346.5</v>
      </c>
      <c r="G80" s="30">
        <v>0</v>
      </c>
      <c r="H80" s="86">
        <v>0</v>
      </c>
      <c r="I80" s="11">
        <f t="shared" si="1"/>
        <v>140</v>
      </c>
      <c r="J80" s="14">
        <f t="shared" si="2"/>
        <v>346.5</v>
      </c>
      <c r="K80" s="30">
        <v>140</v>
      </c>
      <c r="L80" s="15">
        <v>350</v>
      </c>
    </row>
    <row r="81" spans="1:12" ht="12.75">
      <c r="A81" s="10" t="s">
        <v>118</v>
      </c>
      <c r="B81" s="39" t="s">
        <v>31</v>
      </c>
      <c r="C81" s="39">
        <v>1</v>
      </c>
      <c r="D81" s="78">
        <v>90</v>
      </c>
      <c r="E81" s="30">
        <v>0</v>
      </c>
      <c r="F81" s="14">
        <v>0</v>
      </c>
      <c r="G81" s="30">
        <v>0</v>
      </c>
      <c r="H81" s="86">
        <v>0</v>
      </c>
      <c r="I81" s="11">
        <f t="shared" si="1"/>
        <v>0</v>
      </c>
      <c r="J81" s="14">
        <f t="shared" si="2"/>
        <v>0</v>
      </c>
      <c r="K81" s="30">
        <v>1</v>
      </c>
      <c r="L81" s="15">
        <v>100</v>
      </c>
    </row>
    <row r="82" spans="1:12" ht="12.75">
      <c r="A82" s="10" t="s">
        <v>109</v>
      </c>
      <c r="B82" s="39" t="s">
        <v>104</v>
      </c>
      <c r="C82" s="39">
        <v>1</v>
      </c>
      <c r="D82" s="78">
        <v>36.12</v>
      </c>
      <c r="E82" s="30">
        <v>8</v>
      </c>
      <c r="F82" s="14">
        <v>356.6</v>
      </c>
      <c r="G82" s="30">
        <v>0</v>
      </c>
      <c r="H82" s="86">
        <v>0</v>
      </c>
      <c r="I82" s="11">
        <f t="shared" si="1"/>
        <v>8</v>
      </c>
      <c r="J82" s="14">
        <f t="shared" si="2"/>
        <v>356.6</v>
      </c>
      <c r="K82" s="30">
        <v>10</v>
      </c>
      <c r="L82" s="15">
        <v>400</v>
      </c>
    </row>
    <row r="83" spans="1:12" ht="12.75">
      <c r="A83" s="10" t="s">
        <v>110</v>
      </c>
      <c r="B83" s="39" t="s">
        <v>104</v>
      </c>
      <c r="C83" s="39">
        <v>25</v>
      </c>
      <c r="D83" s="78">
        <v>208.13</v>
      </c>
      <c r="E83" s="30">
        <v>40</v>
      </c>
      <c r="F83" s="14">
        <v>482.86</v>
      </c>
      <c r="G83" s="30">
        <v>40</v>
      </c>
      <c r="H83" s="86">
        <v>480</v>
      </c>
      <c r="I83" s="11">
        <f t="shared" si="1"/>
        <v>80</v>
      </c>
      <c r="J83" s="14">
        <f t="shared" si="2"/>
        <v>962.86</v>
      </c>
      <c r="K83" s="30">
        <v>100</v>
      </c>
      <c r="L83" s="15">
        <v>1000</v>
      </c>
    </row>
    <row r="84" spans="1:12" ht="12.75">
      <c r="A84" s="10" t="s">
        <v>111</v>
      </c>
      <c r="B84" s="39" t="s">
        <v>31</v>
      </c>
      <c r="C84" s="39">
        <v>32</v>
      </c>
      <c r="D84" s="78">
        <v>70.83</v>
      </c>
      <c r="E84" s="30">
        <v>25</v>
      </c>
      <c r="F84" s="14">
        <v>45.89</v>
      </c>
      <c r="G84" s="30">
        <v>30</v>
      </c>
      <c r="H84" s="86">
        <v>60</v>
      </c>
      <c r="I84" s="11">
        <f t="shared" si="1"/>
        <v>55</v>
      </c>
      <c r="J84" s="14">
        <f t="shared" si="2"/>
        <v>105.89</v>
      </c>
      <c r="K84" s="30">
        <v>100</v>
      </c>
      <c r="L84" s="15">
        <v>200</v>
      </c>
    </row>
    <row r="85" spans="1:12" ht="12.75">
      <c r="A85" s="10" t="s">
        <v>129</v>
      </c>
      <c r="B85" s="39" t="s">
        <v>31</v>
      </c>
      <c r="C85" s="39">
        <v>28</v>
      </c>
      <c r="D85" s="78">
        <v>123.56</v>
      </c>
      <c r="E85" s="30">
        <v>0</v>
      </c>
      <c r="F85" s="14">
        <v>0</v>
      </c>
      <c r="G85" s="30">
        <v>0</v>
      </c>
      <c r="H85" s="86">
        <v>0</v>
      </c>
      <c r="I85" s="11">
        <f t="shared" si="1"/>
        <v>0</v>
      </c>
      <c r="J85" s="14">
        <f t="shared" si="2"/>
        <v>0</v>
      </c>
      <c r="K85" s="30">
        <v>20</v>
      </c>
      <c r="L85" s="15">
        <v>100</v>
      </c>
    </row>
    <row r="86" spans="1:12" ht="12.75">
      <c r="A86" s="10" t="s">
        <v>112</v>
      </c>
      <c r="B86" s="39" t="s">
        <v>31</v>
      </c>
      <c r="C86" s="39">
        <v>25</v>
      </c>
      <c r="D86" s="78">
        <v>47.81</v>
      </c>
      <c r="E86" s="30">
        <v>41</v>
      </c>
      <c r="F86" s="14">
        <v>89.94</v>
      </c>
      <c r="G86" s="30">
        <v>40</v>
      </c>
      <c r="H86" s="86">
        <v>90</v>
      </c>
      <c r="I86" s="11">
        <f t="shared" si="1"/>
        <v>81</v>
      </c>
      <c r="J86" s="14">
        <f t="shared" si="2"/>
        <v>179.94</v>
      </c>
      <c r="K86" s="30">
        <v>100</v>
      </c>
      <c r="L86" s="15">
        <v>180</v>
      </c>
    </row>
    <row r="87" spans="1:12" ht="12.75">
      <c r="A87" s="10" t="s">
        <v>113</v>
      </c>
      <c r="B87" s="39" t="s">
        <v>31</v>
      </c>
      <c r="C87" s="39">
        <v>8</v>
      </c>
      <c r="D87" s="78">
        <v>62.47</v>
      </c>
      <c r="E87" s="30">
        <v>6</v>
      </c>
      <c r="F87" s="14">
        <v>78.51</v>
      </c>
      <c r="G87" s="30">
        <v>0</v>
      </c>
      <c r="H87" s="86">
        <v>0</v>
      </c>
      <c r="I87" s="11">
        <f t="shared" si="1"/>
        <v>6</v>
      </c>
      <c r="J87" s="14">
        <f t="shared" si="2"/>
        <v>78.51</v>
      </c>
      <c r="K87" s="30">
        <v>10</v>
      </c>
      <c r="L87" s="15">
        <v>100</v>
      </c>
    </row>
    <row r="88" spans="1:12" ht="12.75">
      <c r="A88" s="10" t="s">
        <v>114</v>
      </c>
      <c r="B88" s="39" t="s">
        <v>104</v>
      </c>
      <c r="C88" s="39">
        <v>40</v>
      </c>
      <c r="D88" s="78">
        <v>718.89</v>
      </c>
      <c r="E88" s="30">
        <v>0</v>
      </c>
      <c r="F88" s="14">
        <v>0</v>
      </c>
      <c r="G88" s="30">
        <v>40</v>
      </c>
      <c r="H88" s="86">
        <v>800</v>
      </c>
      <c r="I88" s="11">
        <f t="shared" si="1"/>
        <v>40</v>
      </c>
      <c r="J88" s="14">
        <f t="shared" si="2"/>
        <v>800</v>
      </c>
      <c r="K88" s="30">
        <v>40</v>
      </c>
      <c r="L88" s="15">
        <v>900</v>
      </c>
    </row>
    <row r="89" spans="1:12" ht="12.75">
      <c r="A89" s="10" t="s">
        <v>130</v>
      </c>
      <c r="B89" s="39" t="s">
        <v>31</v>
      </c>
      <c r="C89" s="39">
        <v>0</v>
      </c>
      <c r="D89" s="78">
        <v>0</v>
      </c>
      <c r="E89" s="30">
        <v>42</v>
      </c>
      <c r="F89" s="14">
        <v>279.47</v>
      </c>
      <c r="G89" s="30">
        <v>40</v>
      </c>
      <c r="H89" s="86">
        <v>280</v>
      </c>
      <c r="I89" s="11">
        <f t="shared" si="1"/>
        <v>82</v>
      </c>
      <c r="J89" s="14">
        <f t="shared" si="2"/>
        <v>559.47</v>
      </c>
      <c r="K89" s="30">
        <v>100</v>
      </c>
      <c r="L89" s="15">
        <v>600</v>
      </c>
    </row>
    <row r="90" spans="1:12" ht="12.75">
      <c r="A90" s="10" t="s">
        <v>115</v>
      </c>
      <c r="B90" s="39" t="s">
        <v>31</v>
      </c>
      <c r="C90" s="39">
        <v>1</v>
      </c>
      <c r="D90" s="78">
        <v>2.05</v>
      </c>
      <c r="E90" s="30">
        <v>2</v>
      </c>
      <c r="F90" s="14">
        <v>4.13</v>
      </c>
      <c r="G90" s="30">
        <v>0</v>
      </c>
      <c r="H90" s="86">
        <v>0</v>
      </c>
      <c r="I90" s="11">
        <f t="shared" si="1"/>
        <v>2</v>
      </c>
      <c r="J90" s="14">
        <f t="shared" si="2"/>
        <v>4.13</v>
      </c>
      <c r="K90" s="30">
        <v>2</v>
      </c>
      <c r="L90" s="15">
        <v>10</v>
      </c>
    </row>
    <row r="91" spans="1:12" ht="12.75">
      <c r="A91" s="10" t="s">
        <v>116</v>
      </c>
      <c r="B91" s="39" t="s">
        <v>31</v>
      </c>
      <c r="C91" s="39">
        <v>12</v>
      </c>
      <c r="D91" s="78">
        <v>1080</v>
      </c>
      <c r="E91" s="30">
        <v>0</v>
      </c>
      <c r="F91" s="14">
        <v>0</v>
      </c>
      <c r="G91" s="30">
        <v>0</v>
      </c>
      <c r="H91" s="86">
        <v>0</v>
      </c>
      <c r="I91" s="11">
        <f t="shared" si="1"/>
        <v>0</v>
      </c>
      <c r="J91" s="14">
        <f t="shared" si="2"/>
        <v>0</v>
      </c>
      <c r="K91" s="30">
        <v>0</v>
      </c>
      <c r="L91" s="15">
        <v>0</v>
      </c>
    </row>
    <row r="92" spans="1:12" ht="12.75">
      <c r="A92" s="10" t="s">
        <v>108</v>
      </c>
      <c r="B92" s="39" t="s">
        <v>31</v>
      </c>
      <c r="C92" s="39">
        <v>15</v>
      </c>
      <c r="D92" s="78">
        <v>194.77</v>
      </c>
      <c r="E92" s="30">
        <v>0</v>
      </c>
      <c r="F92" s="14">
        <v>0</v>
      </c>
      <c r="G92" s="30">
        <v>0</v>
      </c>
      <c r="H92" s="86">
        <v>0</v>
      </c>
      <c r="I92" s="11">
        <f t="shared" si="1"/>
        <v>0</v>
      </c>
      <c r="J92" s="14">
        <f t="shared" si="2"/>
        <v>0</v>
      </c>
      <c r="K92" s="30">
        <v>0</v>
      </c>
      <c r="L92" s="15">
        <v>0</v>
      </c>
    </row>
    <row r="93" spans="1:12" ht="12.75">
      <c r="A93" s="10" t="s">
        <v>117</v>
      </c>
      <c r="B93" s="39" t="s">
        <v>31</v>
      </c>
      <c r="C93" s="39">
        <v>130</v>
      </c>
      <c r="D93" s="78">
        <v>113.75</v>
      </c>
      <c r="E93" s="30">
        <v>0</v>
      </c>
      <c r="F93" s="14">
        <v>0</v>
      </c>
      <c r="G93" s="30">
        <v>0</v>
      </c>
      <c r="H93" s="86">
        <v>0</v>
      </c>
      <c r="I93" s="11">
        <f t="shared" si="1"/>
        <v>0</v>
      </c>
      <c r="J93" s="14">
        <f t="shared" si="2"/>
        <v>0</v>
      </c>
      <c r="K93" s="30">
        <v>0</v>
      </c>
      <c r="L93" s="15">
        <v>0</v>
      </c>
    </row>
    <row r="94" spans="1:12" ht="12.75">
      <c r="A94" s="10" t="s">
        <v>119</v>
      </c>
      <c r="B94" s="39" t="s">
        <v>31</v>
      </c>
      <c r="C94" s="39">
        <v>29</v>
      </c>
      <c r="D94" s="78">
        <v>299.39</v>
      </c>
      <c r="E94" s="30">
        <v>0</v>
      </c>
      <c r="F94" s="14">
        <v>0</v>
      </c>
      <c r="G94" s="30">
        <v>0</v>
      </c>
      <c r="H94" s="86">
        <v>0</v>
      </c>
      <c r="I94" s="11">
        <f t="shared" si="1"/>
        <v>0</v>
      </c>
      <c r="J94" s="14">
        <f t="shared" si="2"/>
        <v>0</v>
      </c>
      <c r="K94" s="30">
        <v>0</v>
      </c>
      <c r="L94" s="15">
        <v>0</v>
      </c>
    </row>
    <row r="95" spans="1:12" ht="12.75">
      <c r="A95" s="10" t="s">
        <v>131</v>
      </c>
      <c r="B95" s="39" t="s">
        <v>31</v>
      </c>
      <c r="C95" s="39">
        <v>0</v>
      </c>
      <c r="D95" s="78">
        <v>0</v>
      </c>
      <c r="E95" s="30">
        <v>30</v>
      </c>
      <c r="F95" s="14">
        <v>374</v>
      </c>
      <c r="G95" s="30">
        <v>0</v>
      </c>
      <c r="H95" s="86">
        <v>0</v>
      </c>
      <c r="I95" s="11">
        <f t="shared" si="1"/>
        <v>30</v>
      </c>
      <c r="J95" s="14">
        <f t="shared" si="2"/>
        <v>374</v>
      </c>
      <c r="K95" s="30">
        <v>0</v>
      </c>
      <c r="L95" s="15">
        <v>0</v>
      </c>
    </row>
    <row r="96" spans="1:12" ht="12.75">
      <c r="A96" s="10" t="s">
        <v>120</v>
      </c>
      <c r="B96" s="39" t="s">
        <v>31</v>
      </c>
      <c r="C96" s="39">
        <v>1</v>
      </c>
      <c r="D96" s="78">
        <v>112.5</v>
      </c>
      <c r="E96" s="30">
        <v>0</v>
      </c>
      <c r="F96" s="14">
        <v>0</v>
      </c>
      <c r="G96" s="30">
        <v>1</v>
      </c>
      <c r="H96" s="86">
        <v>150</v>
      </c>
      <c r="I96" s="11">
        <f t="shared" si="1"/>
        <v>1</v>
      </c>
      <c r="J96" s="14">
        <f t="shared" si="2"/>
        <v>150</v>
      </c>
      <c r="K96" s="30">
        <v>1</v>
      </c>
      <c r="L96" s="15">
        <v>200</v>
      </c>
    </row>
    <row r="97" spans="1:12" ht="12.75">
      <c r="A97" s="10" t="s">
        <v>121</v>
      </c>
      <c r="B97" s="39" t="s">
        <v>31</v>
      </c>
      <c r="C97" s="39">
        <v>10</v>
      </c>
      <c r="D97" s="78">
        <v>122.73</v>
      </c>
      <c r="E97" s="30">
        <v>10</v>
      </c>
      <c r="F97" s="14">
        <v>4.03</v>
      </c>
      <c r="G97" s="30">
        <v>10</v>
      </c>
      <c r="H97" s="86">
        <v>130</v>
      </c>
      <c r="I97" s="11">
        <f t="shared" si="1"/>
        <v>20</v>
      </c>
      <c r="J97" s="14">
        <f t="shared" si="2"/>
        <v>134.03</v>
      </c>
      <c r="K97" s="30">
        <v>12</v>
      </c>
      <c r="L97" s="15">
        <v>150</v>
      </c>
    </row>
    <row r="98" spans="1:12" ht="12.75">
      <c r="A98" s="10" t="s">
        <v>122</v>
      </c>
      <c r="B98" s="39" t="s">
        <v>31</v>
      </c>
      <c r="C98" s="39">
        <v>5</v>
      </c>
      <c r="D98" s="78">
        <v>50.23</v>
      </c>
      <c r="E98" s="30">
        <v>0</v>
      </c>
      <c r="F98" s="14">
        <v>0</v>
      </c>
      <c r="G98" s="30">
        <v>10</v>
      </c>
      <c r="H98" s="86">
        <v>130</v>
      </c>
      <c r="I98" s="11">
        <f t="shared" si="1"/>
        <v>10</v>
      </c>
      <c r="J98" s="14">
        <f t="shared" si="2"/>
        <v>130</v>
      </c>
      <c r="K98" s="30">
        <v>12</v>
      </c>
      <c r="L98" s="15">
        <v>150</v>
      </c>
    </row>
    <row r="99" spans="1:12" ht="12.75">
      <c r="A99" s="10" t="s">
        <v>123</v>
      </c>
      <c r="B99" s="39" t="s">
        <v>31</v>
      </c>
      <c r="C99" s="39">
        <v>1</v>
      </c>
      <c r="D99" s="78">
        <v>33.48</v>
      </c>
      <c r="E99" s="30">
        <v>0</v>
      </c>
      <c r="F99" s="14">
        <v>0</v>
      </c>
      <c r="G99" s="30">
        <v>3</v>
      </c>
      <c r="H99" s="86">
        <v>60</v>
      </c>
      <c r="I99" s="11">
        <f t="shared" si="1"/>
        <v>3</v>
      </c>
      <c r="J99" s="14">
        <f t="shared" si="2"/>
        <v>60</v>
      </c>
      <c r="K99" s="30">
        <v>3</v>
      </c>
      <c r="L99" s="15">
        <v>100</v>
      </c>
    </row>
    <row r="100" spans="1:18" ht="12.75">
      <c r="A100" s="10" t="s">
        <v>124</v>
      </c>
      <c r="B100" s="39" t="s">
        <v>31</v>
      </c>
      <c r="C100" s="39">
        <v>3</v>
      </c>
      <c r="D100" s="78">
        <v>24.13</v>
      </c>
      <c r="E100" s="30">
        <v>0</v>
      </c>
      <c r="F100" s="14">
        <v>0</v>
      </c>
      <c r="G100" s="30">
        <v>3</v>
      </c>
      <c r="H100" s="86">
        <v>25</v>
      </c>
      <c r="I100" s="11">
        <f t="shared" si="1"/>
        <v>3</v>
      </c>
      <c r="J100" s="14">
        <f t="shared" si="2"/>
        <v>25</v>
      </c>
      <c r="K100" s="30">
        <v>3</v>
      </c>
      <c r="L100" s="15">
        <v>50</v>
      </c>
      <c r="M100" s="2"/>
      <c r="N100" s="2"/>
      <c r="O100" s="2"/>
      <c r="P100" s="2"/>
      <c r="Q100" s="2"/>
      <c r="R100" s="2"/>
    </row>
    <row r="101" spans="1:18" ht="12.75">
      <c r="A101" s="16" t="s">
        <v>125</v>
      </c>
      <c r="B101" s="81" t="s">
        <v>31</v>
      </c>
      <c r="C101" s="81">
        <v>11</v>
      </c>
      <c r="D101" s="82">
        <v>347.1</v>
      </c>
      <c r="E101" s="43">
        <v>24</v>
      </c>
      <c r="F101" s="18">
        <v>778.27</v>
      </c>
      <c r="G101" s="43">
        <v>10</v>
      </c>
      <c r="H101" s="87">
        <v>350</v>
      </c>
      <c r="I101" s="11">
        <f t="shared" si="1"/>
        <v>34</v>
      </c>
      <c r="J101" s="14">
        <f t="shared" si="2"/>
        <v>1128.27</v>
      </c>
      <c r="K101" s="43">
        <v>35</v>
      </c>
      <c r="L101" s="89">
        <v>400</v>
      </c>
      <c r="M101" s="2"/>
      <c r="N101" s="2"/>
      <c r="O101" s="2"/>
      <c r="P101" s="2"/>
      <c r="Q101" s="2"/>
      <c r="R101" s="2"/>
    </row>
    <row r="102" spans="1:18" ht="12.75">
      <c r="A102" s="16" t="s">
        <v>128</v>
      </c>
      <c r="B102" s="81" t="s">
        <v>31</v>
      </c>
      <c r="C102" s="81">
        <v>0</v>
      </c>
      <c r="D102" s="82">
        <v>0</v>
      </c>
      <c r="E102" s="43">
        <v>2</v>
      </c>
      <c r="F102" s="18">
        <v>63.26</v>
      </c>
      <c r="G102" s="43">
        <v>0</v>
      </c>
      <c r="H102" s="87">
        <v>0</v>
      </c>
      <c r="I102" s="11">
        <f t="shared" si="1"/>
        <v>2</v>
      </c>
      <c r="J102" s="14">
        <f t="shared" si="2"/>
        <v>63.26</v>
      </c>
      <c r="K102" s="43">
        <v>2</v>
      </c>
      <c r="L102" s="89">
        <v>100</v>
      </c>
      <c r="M102" s="2"/>
      <c r="N102" s="2"/>
      <c r="O102" s="2"/>
      <c r="P102" s="2"/>
      <c r="Q102" s="2"/>
      <c r="R102" s="2"/>
    </row>
    <row r="103" spans="1:18" ht="12.75">
      <c r="A103" s="16" t="s">
        <v>132</v>
      </c>
      <c r="B103" s="81" t="s">
        <v>31</v>
      </c>
      <c r="C103" s="81">
        <v>0</v>
      </c>
      <c r="D103" s="82">
        <v>0</v>
      </c>
      <c r="E103" s="43">
        <v>8</v>
      </c>
      <c r="F103" s="18">
        <v>279.59</v>
      </c>
      <c r="G103" s="43">
        <v>2</v>
      </c>
      <c r="H103" s="87">
        <v>35</v>
      </c>
      <c r="I103" s="11">
        <f t="shared" si="1"/>
        <v>10</v>
      </c>
      <c r="J103" s="14">
        <f t="shared" si="2"/>
        <v>314.59</v>
      </c>
      <c r="K103" s="43">
        <v>10</v>
      </c>
      <c r="L103" s="89">
        <v>300</v>
      </c>
      <c r="M103" s="2"/>
      <c r="N103" s="2"/>
      <c r="O103" s="2"/>
      <c r="P103" s="2"/>
      <c r="Q103" s="2"/>
      <c r="R103" s="2"/>
    </row>
    <row r="104" spans="1:18" ht="12.75">
      <c r="A104" s="16" t="s">
        <v>133</v>
      </c>
      <c r="B104" s="81" t="s">
        <v>31</v>
      </c>
      <c r="C104" s="81">
        <v>0</v>
      </c>
      <c r="D104" s="82">
        <v>0</v>
      </c>
      <c r="E104" s="43">
        <v>120</v>
      </c>
      <c r="F104" s="18">
        <v>27</v>
      </c>
      <c r="G104" s="43">
        <v>100</v>
      </c>
      <c r="H104" s="87">
        <v>30</v>
      </c>
      <c r="I104" s="11">
        <f t="shared" si="1"/>
        <v>220</v>
      </c>
      <c r="J104" s="14">
        <f t="shared" si="2"/>
        <v>57</v>
      </c>
      <c r="K104" s="43">
        <v>300</v>
      </c>
      <c r="L104" s="89">
        <v>100</v>
      </c>
      <c r="M104" s="2"/>
      <c r="N104" s="2"/>
      <c r="O104" s="2"/>
      <c r="P104" s="2"/>
      <c r="Q104" s="2"/>
      <c r="R104" s="2"/>
    </row>
    <row r="105" spans="1:12" ht="12.75">
      <c r="A105" s="16" t="s">
        <v>134</v>
      </c>
      <c r="B105" s="81" t="s">
        <v>31</v>
      </c>
      <c r="C105" s="81">
        <v>0</v>
      </c>
      <c r="D105" s="82">
        <v>0</v>
      </c>
      <c r="E105" s="43">
        <v>1</v>
      </c>
      <c r="F105" s="18">
        <v>89.37</v>
      </c>
      <c r="G105" s="43">
        <v>0</v>
      </c>
      <c r="H105" s="87">
        <v>0</v>
      </c>
      <c r="I105" s="11">
        <f t="shared" si="1"/>
        <v>1</v>
      </c>
      <c r="J105" s="14">
        <f t="shared" si="2"/>
        <v>89.37</v>
      </c>
      <c r="K105" s="43">
        <v>1</v>
      </c>
      <c r="L105" s="89">
        <v>100</v>
      </c>
    </row>
    <row r="106" spans="1:12" ht="12.75">
      <c r="A106" s="16" t="s">
        <v>135</v>
      </c>
      <c r="B106" s="81" t="s">
        <v>31</v>
      </c>
      <c r="C106" s="81">
        <v>0</v>
      </c>
      <c r="D106" s="82">
        <v>0</v>
      </c>
      <c r="E106" s="43">
        <v>2</v>
      </c>
      <c r="F106" s="18">
        <v>89.26</v>
      </c>
      <c r="G106" s="43">
        <v>2</v>
      </c>
      <c r="H106" s="87">
        <v>90</v>
      </c>
      <c r="I106" s="11">
        <f t="shared" si="1"/>
        <v>4</v>
      </c>
      <c r="J106" s="14">
        <f t="shared" si="2"/>
        <v>179.26</v>
      </c>
      <c r="K106" s="43">
        <v>4</v>
      </c>
      <c r="L106" s="89">
        <v>200</v>
      </c>
    </row>
    <row r="107" spans="1:12" ht="12.75">
      <c r="A107" s="16" t="s">
        <v>136</v>
      </c>
      <c r="B107" s="81" t="s">
        <v>31</v>
      </c>
      <c r="C107" s="81">
        <v>0</v>
      </c>
      <c r="D107" s="82">
        <v>0</v>
      </c>
      <c r="E107" s="43">
        <v>30</v>
      </c>
      <c r="F107" s="18">
        <v>3279.75</v>
      </c>
      <c r="G107" s="43">
        <v>0</v>
      </c>
      <c r="H107" s="87">
        <v>0</v>
      </c>
      <c r="I107" s="11">
        <v>30</v>
      </c>
      <c r="J107" s="14">
        <v>3279.75</v>
      </c>
      <c r="K107" s="43">
        <v>10</v>
      </c>
      <c r="L107" s="89">
        <v>1100</v>
      </c>
    </row>
    <row r="108" spans="1:12" ht="12.75">
      <c r="A108" s="16" t="s">
        <v>154</v>
      </c>
      <c r="B108" s="81" t="s">
        <v>31</v>
      </c>
      <c r="C108" s="81">
        <v>7</v>
      </c>
      <c r="D108" s="82">
        <v>208.28</v>
      </c>
      <c r="E108" s="43">
        <v>0</v>
      </c>
      <c r="F108" s="18">
        <v>0</v>
      </c>
      <c r="G108" s="43">
        <v>0</v>
      </c>
      <c r="H108" s="87">
        <v>0</v>
      </c>
      <c r="I108" s="17">
        <v>0</v>
      </c>
      <c r="J108" s="18">
        <v>0</v>
      </c>
      <c r="K108" s="43">
        <v>0</v>
      </c>
      <c r="L108" s="89"/>
    </row>
    <row r="109" spans="1:12" ht="12.75">
      <c r="A109" s="16" t="s">
        <v>196</v>
      </c>
      <c r="B109" s="81" t="s">
        <v>31</v>
      </c>
      <c r="C109" s="81">
        <v>0</v>
      </c>
      <c r="D109" s="82">
        <v>2028.54</v>
      </c>
      <c r="E109" s="43">
        <v>0</v>
      </c>
      <c r="F109" s="18">
        <v>2063.8</v>
      </c>
      <c r="G109" s="43">
        <v>0</v>
      </c>
      <c r="H109" s="87">
        <v>300</v>
      </c>
      <c r="I109" s="17">
        <v>0</v>
      </c>
      <c r="J109" s="18">
        <v>0</v>
      </c>
      <c r="K109" s="43">
        <v>0</v>
      </c>
      <c r="L109" s="89"/>
    </row>
    <row r="110" spans="1:12" ht="12.75">
      <c r="A110" s="16" t="s">
        <v>155</v>
      </c>
      <c r="B110" s="81" t="s">
        <v>31</v>
      </c>
      <c r="C110" s="81">
        <v>1</v>
      </c>
      <c r="D110" s="82">
        <v>90</v>
      </c>
      <c r="E110" s="43">
        <v>0</v>
      </c>
      <c r="F110" s="18">
        <v>0</v>
      </c>
      <c r="G110" s="43">
        <v>0</v>
      </c>
      <c r="H110" s="87">
        <v>0</v>
      </c>
      <c r="I110" s="17">
        <v>0</v>
      </c>
      <c r="J110" s="18">
        <v>0</v>
      </c>
      <c r="K110" s="43">
        <v>0</v>
      </c>
      <c r="L110" s="89"/>
    </row>
    <row r="111" spans="1:12" ht="13.5" thickBot="1">
      <c r="A111" s="6" t="s">
        <v>138</v>
      </c>
      <c r="B111" s="58" t="s">
        <v>31</v>
      </c>
      <c r="C111" s="58">
        <v>1</v>
      </c>
      <c r="D111" s="79">
        <v>100</v>
      </c>
      <c r="E111" s="31">
        <v>1</v>
      </c>
      <c r="F111" s="28">
        <v>100</v>
      </c>
      <c r="G111" s="31">
        <v>1</v>
      </c>
      <c r="H111" s="88">
        <v>200</v>
      </c>
      <c r="I111" s="7">
        <f t="shared" si="1"/>
        <v>2</v>
      </c>
      <c r="J111" s="28">
        <f t="shared" si="2"/>
        <v>300</v>
      </c>
      <c r="K111" s="31">
        <v>1</v>
      </c>
      <c r="L111" s="90">
        <v>100</v>
      </c>
    </row>
    <row r="112" spans="1:12" ht="14.25" thickBot="1" thickTop="1">
      <c r="A112" s="64" t="s">
        <v>71</v>
      </c>
      <c r="B112" s="76"/>
      <c r="C112" s="76"/>
      <c r="D112" s="80">
        <f>SUM(D54:D111)</f>
        <v>23790.280000000002</v>
      </c>
      <c r="E112" s="35"/>
      <c r="F112" s="36">
        <f>SUM(F54:F111)</f>
        <v>21964.609999999997</v>
      </c>
      <c r="G112" s="54"/>
      <c r="H112" s="80">
        <f>SUM(H54:H111)</f>
        <v>7319</v>
      </c>
      <c r="I112" s="35"/>
      <c r="J112" s="36">
        <f>SUM(J54:J111)</f>
        <v>26919.80999999999</v>
      </c>
      <c r="K112" s="35"/>
      <c r="L112" s="68">
        <f>SUM(L54:L111)</f>
        <v>32050</v>
      </c>
    </row>
    <row r="113" ht="13.5" thickTop="1"/>
    <row r="117" ht="23.25">
      <c r="A117" s="96" t="s">
        <v>194</v>
      </c>
    </row>
    <row r="118" ht="13.5" thickBot="1"/>
    <row r="119" spans="1:12" ht="13.5" thickTop="1">
      <c r="A119" s="3"/>
      <c r="B119" s="4"/>
      <c r="C119" s="4" t="s">
        <v>7</v>
      </c>
      <c r="D119" s="4"/>
      <c r="E119" s="4" t="s">
        <v>6</v>
      </c>
      <c r="F119" s="4"/>
      <c r="G119" s="4" t="s">
        <v>8</v>
      </c>
      <c r="H119" s="4"/>
      <c r="I119" s="83" t="s">
        <v>137</v>
      </c>
      <c r="J119" s="83" t="s">
        <v>137</v>
      </c>
      <c r="K119" s="4" t="s">
        <v>9</v>
      </c>
      <c r="L119" s="5"/>
    </row>
    <row r="120" spans="1:12" ht="13.5" thickBot="1">
      <c r="A120" s="6" t="s">
        <v>2</v>
      </c>
      <c r="B120" s="7" t="s">
        <v>3</v>
      </c>
      <c r="C120" s="7" t="s">
        <v>4</v>
      </c>
      <c r="D120" s="7" t="s">
        <v>5</v>
      </c>
      <c r="E120" s="7" t="s">
        <v>4</v>
      </c>
      <c r="F120" s="7" t="s">
        <v>5</v>
      </c>
      <c r="G120" s="7" t="s">
        <v>10</v>
      </c>
      <c r="H120" s="7" t="s">
        <v>5</v>
      </c>
      <c r="I120" s="84" t="s">
        <v>10</v>
      </c>
      <c r="J120" s="84" t="s">
        <v>5</v>
      </c>
      <c r="K120" s="7" t="s">
        <v>10</v>
      </c>
      <c r="L120" s="8" t="s">
        <v>5</v>
      </c>
    </row>
    <row r="121" spans="1:12" ht="14.25" thickBot="1" thickTop="1">
      <c r="A121" s="99" t="s">
        <v>195</v>
      </c>
      <c r="B121" s="100"/>
      <c r="C121" s="100"/>
      <c r="D121" s="70">
        <v>9795.4</v>
      </c>
      <c r="E121" s="100"/>
      <c r="F121" s="70">
        <v>1195</v>
      </c>
      <c r="G121" s="100"/>
      <c r="H121" s="70">
        <v>1605</v>
      </c>
      <c r="I121" s="100"/>
      <c r="J121" s="70">
        <f>SUM(F121+H121)</f>
        <v>2800</v>
      </c>
      <c r="K121" s="100"/>
      <c r="L121" s="111">
        <v>32000</v>
      </c>
    </row>
    <row r="122" spans="1:12" ht="14.25" thickBot="1" thickTop="1">
      <c r="A122" s="102" t="s">
        <v>71</v>
      </c>
      <c r="B122" s="101"/>
      <c r="C122" s="101"/>
      <c r="D122" s="55">
        <f>SUM(D121)</f>
        <v>9795.4</v>
      </c>
      <c r="E122" s="101"/>
      <c r="F122" s="55">
        <f>SUM(F121)</f>
        <v>1195</v>
      </c>
      <c r="G122" s="101"/>
      <c r="H122" s="55">
        <f>SUM(H121)</f>
        <v>1605</v>
      </c>
      <c r="I122" s="101"/>
      <c r="J122" s="55">
        <f>SUM(J121)</f>
        <v>2800</v>
      </c>
      <c r="K122" s="101"/>
      <c r="L122" s="112">
        <f>SUM(L121)</f>
        <v>32000</v>
      </c>
    </row>
    <row r="123" ht="13.5" thickTop="1"/>
    <row r="125" ht="23.25">
      <c r="A125" s="73" t="s">
        <v>139</v>
      </c>
    </row>
    <row r="126" ht="13.5" thickBot="1"/>
    <row r="127" spans="1:12" ht="13.5" thickTop="1">
      <c r="A127" s="3"/>
      <c r="B127" s="4"/>
      <c r="C127" s="4" t="s">
        <v>7</v>
      </c>
      <c r="D127" s="4"/>
      <c r="E127" s="4" t="s">
        <v>6</v>
      </c>
      <c r="F127" s="4"/>
      <c r="G127" s="4" t="s">
        <v>8</v>
      </c>
      <c r="H127" s="4"/>
      <c r="I127" s="83" t="s">
        <v>137</v>
      </c>
      <c r="J127" s="83" t="s">
        <v>137</v>
      </c>
      <c r="K127" s="4" t="s">
        <v>9</v>
      </c>
      <c r="L127" s="5"/>
    </row>
    <row r="128" spans="1:12" ht="13.5" thickBot="1">
      <c r="A128" s="6" t="s">
        <v>2</v>
      </c>
      <c r="B128" s="7" t="s">
        <v>3</v>
      </c>
      <c r="C128" s="7" t="s">
        <v>4</v>
      </c>
      <c r="D128" s="7" t="s">
        <v>5</v>
      </c>
      <c r="E128" s="7" t="s">
        <v>4</v>
      </c>
      <c r="F128" s="7" t="s">
        <v>5</v>
      </c>
      <c r="G128" s="7" t="s">
        <v>10</v>
      </c>
      <c r="H128" s="7" t="s">
        <v>5</v>
      </c>
      <c r="I128" s="84" t="s">
        <v>10</v>
      </c>
      <c r="J128" s="84" t="s">
        <v>5</v>
      </c>
      <c r="K128" s="7" t="s">
        <v>10</v>
      </c>
      <c r="L128" s="8" t="s">
        <v>5</v>
      </c>
    </row>
    <row r="129" spans="1:12" ht="13.5" thickTop="1">
      <c r="A129" s="3" t="s">
        <v>140</v>
      </c>
      <c r="B129" s="4" t="s">
        <v>31</v>
      </c>
      <c r="C129" s="29">
        <v>298</v>
      </c>
      <c r="D129" s="12">
        <v>7802.29</v>
      </c>
      <c r="E129" s="29">
        <v>322</v>
      </c>
      <c r="F129" s="12">
        <v>8269.99</v>
      </c>
      <c r="G129" s="4">
        <v>50</v>
      </c>
      <c r="H129" s="12">
        <v>1284</v>
      </c>
      <c r="I129" s="91">
        <f>SUM(E129+G129)</f>
        <v>372</v>
      </c>
      <c r="J129" s="12">
        <f>SUM(F129+H129)</f>
        <v>9553.99</v>
      </c>
      <c r="K129" s="4">
        <v>400</v>
      </c>
      <c r="L129" s="13">
        <v>6500</v>
      </c>
    </row>
    <row r="130" spans="1:12" ht="12.75">
      <c r="A130" s="10" t="s">
        <v>141</v>
      </c>
      <c r="B130" s="11" t="s">
        <v>31</v>
      </c>
      <c r="C130" s="30">
        <v>9</v>
      </c>
      <c r="D130" s="14">
        <v>68.33</v>
      </c>
      <c r="E130" s="30">
        <v>7</v>
      </c>
      <c r="F130" s="14">
        <v>25.83</v>
      </c>
      <c r="G130" s="11">
        <v>3</v>
      </c>
      <c r="H130" s="14">
        <v>11</v>
      </c>
      <c r="I130" s="95">
        <f aca="true" t="shared" si="3" ref="I130:I138">SUM(E130+G130)</f>
        <v>10</v>
      </c>
      <c r="J130" s="44">
        <f aca="true" t="shared" si="4" ref="J130:J139">SUM(F130+H130)</f>
        <v>36.83</v>
      </c>
      <c r="K130" s="11">
        <v>20</v>
      </c>
      <c r="L130" s="15">
        <v>100</v>
      </c>
    </row>
    <row r="131" spans="1:12" ht="12.75">
      <c r="A131" s="10" t="s">
        <v>144</v>
      </c>
      <c r="B131" s="11" t="s">
        <v>31</v>
      </c>
      <c r="C131" s="30">
        <v>60</v>
      </c>
      <c r="D131" s="14">
        <v>483.01</v>
      </c>
      <c r="E131" s="30">
        <v>40</v>
      </c>
      <c r="F131" s="14">
        <v>1660.83</v>
      </c>
      <c r="G131" s="11">
        <v>10</v>
      </c>
      <c r="H131" s="14">
        <v>300</v>
      </c>
      <c r="I131" s="92">
        <f t="shared" si="3"/>
        <v>50</v>
      </c>
      <c r="J131" s="14">
        <f t="shared" si="4"/>
        <v>1960.83</v>
      </c>
      <c r="K131" s="11">
        <v>12</v>
      </c>
      <c r="L131" s="15">
        <v>400</v>
      </c>
    </row>
    <row r="132" spans="1:12" ht="12.75">
      <c r="A132" s="10" t="s">
        <v>145</v>
      </c>
      <c r="B132" s="11" t="s">
        <v>31</v>
      </c>
      <c r="C132" s="30">
        <v>40</v>
      </c>
      <c r="D132" s="14">
        <v>445.38</v>
      </c>
      <c r="E132" s="30">
        <v>21</v>
      </c>
      <c r="F132" s="14">
        <v>293.39</v>
      </c>
      <c r="G132" s="11">
        <v>9</v>
      </c>
      <c r="H132" s="14">
        <v>130</v>
      </c>
      <c r="I132" s="92">
        <f t="shared" si="3"/>
        <v>30</v>
      </c>
      <c r="J132" s="14">
        <f t="shared" si="4"/>
        <v>423.39</v>
      </c>
      <c r="K132" s="11">
        <v>30</v>
      </c>
      <c r="L132" s="15">
        <v>500</v>
      </c>
    </row>
    <row r="133" spans="1:12" ht="12.75">
      <c r="A133" s="10" t="s">
        <v>146</v>
      </c>
      <c r="B133" s="11" t="s">
        <v>104</v>
      </c>
      <c r="C133" s="30">
        <v>68</v>
      </c>
      <c r="D133" s="14">
        <v>475.08</v>
      </c>
      <c r="E133" s="30">
        <v>80</v>
      </c>
      <c r="F133" s="14">
        <v>512.93</v>
      </c>
      <c r="G133" s="11">
        <v>20</v>
      </c>
      <c r="H133" s="14">
        <v>130</v>
      </c>
      <c r="I133" s="92">
        <f t="shared" si="3"/>
        <v>100</v>
      </c>
      <c r="J133" s="14">
        <f t="shared" si="4"/>
        <v>642.93</v>
      </c>
      <c r="K133" s="11">
        <v>100</v>
      </c>
      <c r="L133" s="15">
        <v>700</v>
      </c>
    </row>
    <row r="134" spans="1:12" ht="12.75">
      <c r="A134" s="10" t="s">
        <v>148</v>
      </c>
      <c r="B134" s="11" t="s">
        <v>104</v>
      </c>
      <c r="C134" s="30">
        <v>0</v>
      </c>
      <c r="D134" s="14">
        <v>0</v>
      </c>
      <c r="E134" s="30">
        <v>2</v>
      </c>
      <c r="F134" s="14">
        <v>72</v>
      </c>
      <c r="G134" s="11">
        <v>2</v>
      </c>
      <c r="H134" s="14">
        <v>70</v>
      </c>
      <c r="I134" s="92">
        <f t="shared" si="3"/>
        <v>4</v>
      </c>
      <c r="J134" s="14">
        <f t="shared" si="4"/>
        <v>142</v>
      </c>
      <c r="K134" s="11">
        <v>4</v>
      </c>
      <c r="L134" s="15">
        <v>150</v>
      </c>
    </row>
    <row r="135" spans="1:12" ht="12.75">
      <c r="A135" s="10" t="s">
        <v>147</v>
      </c>
      <c r="B135" s="11" t="s">
        <v>31</v>
      </c>
      <c r="C135" s="30">
        <v>0</v>
      </c>
      <c r="D135" s="14">
        <v>0</v>
      </c>
      <c r="E135" s="30">
        <v>10</v>
      </c>
      <c r="F135" s="14">
        <v>508.65</v>
      </c>
      <c r="G135" s="11">
        <v>2</v>
      </c>
      <c r="H135" s="14">
        <v>100</v>
      </c>
      <c r="I135" s="92">
        <f t="shared" si="3"/>
        <v>12</v>
      </c>
      <c r="J135" s="14">
        <f t="shared" si="4"/>
        <v>608.65</v>
      </c>
      <c r="K135" s="11">
        <v>1</v>
      </c>
      <c r="L135" s="15">
        <v>700</v>
      </c>
    </row>
    <row r="136" spans="1:12" ht="12.75">
      <c r="A136" s="10" t="s">
        <v>196</v>
      </c>
      <c r="B136" s="11" t="s">
        <v>31</v>
      </c>
      <c r="C136" s="30">
        <v>0</v>
      </c>
      <c r="D136" s="14">
        <v>1945.17</v>
      </c>
      <c r="E136" s="30"/>
      <c r="F136" s="14"/>
      <c r="G136" s="11"/>
      <c r="H136" s="14">
        <v>5455.35</v>
      </c>
      <c r="I136" s="92"/>
      <c r="J136" s="14">
        <v>5455.35</v>
      </c>
      <c r="K136" s="11"/>
      <c r="L136" s="15"/>
    </row>
    <row r="137" spans="1:12" ht="12.75">
      <c r="A137" s="10" t="s">
        <v>142</v>
      </c>
      <c r="B137" s="11" t="s">
        <v>104</v>
      </c>
      <c r="C137" s="30">
        <v>128</v>
      </c>
      <c r="D137" s="14">
        <v>2302.78</v>
      </c>
      <c r="E137" s="30">
        <v>130</v>
      </c>
      <c r="F137" s="14">
        <v>2651.53</v>
      </c>
      <c r="G137" s="11">
        <v>30</v>
      </c>
      <c r="H137" s="14">
        <v>600</v>
      </c>
      <c r="I137" s="92">
        <f t="shared" si="3"/>
        <v>160</v>
      </c>
      <c r="J137" s="14">
        <f t="shared" si="4"/>
        <v>3251.53</v>
      </c>
      <c r="K137" s="11">
        <v>200</v>
      </c>
      <c r="L137" s="15">
        <v>4000</v>
      </c>
    </row>
    <row r="138" spans="1:12" ht="13.5" thickBot="1">
      <c r="A138" s="16" t="s">
        <v>143</v>
      </c>
      <c r="B138" s="17" t="s">
        <v>104</v>
      </c>
      <c r="C138" s="43">
        <v>1127</v>
      </c>
      <c r="D138" s="18">
        <v>7726.74</v>
      </c>
      <c r="E138" s="43">
        <v>771</v>
      </c>
      <c r="F138" s="18">
        <v>8067.84</v>
      </c>
      <c r="G138" s="17">
        <v>30</v>
      </c>
      <c r="H138" s="18">
        <v>300</v>
      </c>
      <c r="I138" s="94">
        <f t="shared" si="3"/>
        <v>801</v>
      </c>
      <c r="J138" s="28">
        <f t="shared" si="4"/>
        <v>8367.84</v>
      </c>
      <c r="K138" s="17">
        <v>900</v>
      </c>
      <c r="L138" s="89">
        <v>6000</v>
      </c>
    </row>
    <row r="139" spans="1:12" ht="14.25" thickBot="1" thickTop="1">
      <c r="A139" s="64" t="s">
        <v>71</v>
      </c>
      <c r="B139" s="35"/>
      <c r="C139" s="54"/>
      <c r="D139" s="36">
        <f>SUM(D129:D138)</f>
        <v>21248.78</v>
      </c>
      <c r="E139" s="35"/>
      <c r="F139" s="36">
        <f>SUM(F129:F138)</f>
        <v>22062.989999999998</v>
      </c>
      <c r="G139" s="35"/>
      <c r="H139" s="36">
        <f>SUM(H129:H138)</f>
        <v>8380.35</v>
      </c>
      <c r="I139" s="93"/>
      <c r="J139" s="36">
        <f t="shared" si="4"/>
        <v>30443.339999999997</v>
      </c>
      <c r="K139" s="35"/>
      <c r="L139" s="68">
        <f>SUM(L129:L138)</f>
        <v>19050</v>
      </c>
    </row>
    <row r="140" ht="13.5" thickTop="1"/>
    <row r="141" spans="1:2" ht="23.25">
      <c r="A141" s="73" t="s">
        <v>149</v>
      </c>
      <c r="B141" s="73"/>
    </row>
    <row r="142" ht="13.5" thickBot="1"/>
    <row r="143" spans="1:12" ht="13.5" thickTop="1">
      <c r="A143" s="3"/>
      <c r="B143" s="4"/>
      <c r="C143" s="4" t="s">
        <v>7</v>
      </c>
      <c r="D143" s="4"/>
      <c r="E143" s="4" t="s">
        <v>6</v>
      </c>
      <c r="F143" s="4"/>
      <c r="G143" s="4" t="s">
        <v>8</v>
      </c>
      <c r="H143" s="4"/>
      <c r="I143" s="83" t="s">
        <v>137</v>
      </c>
      <c r="J143" s="83" t="s">
        <v>137</v>
      </c>
      <c r="K143" s="4" t="s">
        <v>9</v>
      </c>
      <c r="L143" s="5"/>
    </row>
    <row r="144" spans="1:12" ht="13.5" thickBot="1">
      <c r="A144" s="6" t="s">
        <v>2</v>
      </c>
      <c r="B144" s="7" t="s">
        <v>3</v>
      </c>
      <c r="C144" s="7" t="s">
        <v>4</v>
      </c>
      <c r="D144" s="7" t="s">
        <v>5</v>
      </c>
      <c r="E144" s="7" t="s">
        <v>4</v>
      </c>
      <c r="F144" s="7" t="s">
        <v>5</v>
      </c>
      <c r="G144" s="7" t="s">
        <v>10</v>
      </c>
      <c r="H144" s="7" t="s">
        <v>5</v>
      </c>
      <c r="I144" s="84" t="s">
        <v>10</v>
      </c>
      <c r="J144" s="84" t="s">
        <v>5</v>
      </c>
      <c r="K144" s="7" t="s">
        <v>10</v>
      </c>
      <c r="L144" s="8" t="s">
        <v>5</v>
      </c>
    </row>
    <row r="145" spans="1:12" ht="14.25" thickBot="1" thickTop="1">
      <c r="A145" s="97" t="s">
        <v>162</v>
      </c>
      <c r="B145" s="66"/>
      <c r="C145" s="66"/>
      <c r="D145" s="66">
        <v>4277.44</v>
      </c>
      <c r="E145" s="66"/>
      <c r="F145" s="66">
        <v>3091.55</v>
      </c>
      <c r="G145" s="66"/>
      <c r="H145" s="66">
        <v>1336.85</v>
      </c>
      <c r="I145" s="66"/>
      <c r="J145" s="66">
        <v>1336.85</v>
      </c>
      <c r="K145" s="66"/>
      <c r="L145" s="67">
        <v>1500</v>
      </c>
    </row>
    <row r="146" spans="1:12" ht="14.25" thickBot="1" thickTop="1">
      <c r="A146" s="98" t="s">
        <v>71</v>
      </c>
      <c r="B146" s="36"/>
      <c r="C146" s="36"/>
      <c r="D146" s="36">
        <v>4277.44</v>
      </c>
      <c r="E146" s="36"/>
      <c r="F146" s="36">
        <v>3091.55</v>
      </c>
      <c r="G146" s="36"/>
      <c r="H146" s="36">
        <v>1336.85</v>
      </c>
      <c r="I146" s="36"/>
      <c r="J146" s="36">
        <v>1336.85</v>
      </c>
      <c r="K146" s="36"/>
      <c r="L146" s="68"/>
    </row>
    <row r="147" spans="4:12" ht="13.5" thickTop="1">
      <c r="D147">
        <v>58271.78</v>
      </c>
      <c r="F147">
        <v>48314.15</v>
      </c>
      <c r="H147">
        <v>13185.85</v>
      </c>
      <c r="J147" s="113">
        <v>61500</v>
      </c>
      <c r="L147" s="113">
        <v>84600</v>
      </c>
    </row>
    <row r="156" spans="15:25" ht="12.75"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5:25" ht="12.75"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62" spans="1:5" ht="23.25">
      <c r="A162" s="73" t="s">
        <v>172</v>
      </c>
      <c r="B162" s="74"/>
      <c r="C162" s="74"/>
      <c r="D162" s="74"/>
      <c r="E162" s="75"/>
    </row>
    <row r="164" ht="18.75" thickBot="1">
      <c r="A164" s="1" t="s">
        <v>1</v>
      </c>
    </row>
    <row r="165" spans="1:12" ht="13.5" thickTop="1">
      <c r="A165" s="3"/>
      <c r="B165" s="4"/>
      <c r="C165" s="4" t="s">
        <v>7</v>
      </c>
      <c r="D165" s="4"/>
      <c r="E165" s="4" t="s">
        <v>6</v>
      </c>
      <c r="F165" s="4"/>
      <c r="G165" s="4" t="s">
        <v>8</v>
      </c>
      <c r="H165" s="4"/>
      <c r="I165" s="83" t="s">
        <v>260</v>
      </c>
      <c r="J165" s="83" t="s">
        <v>260</v>
      </c>
      <c r="K165" s="4" t="s">
        <v>9</v>
      </c>
      <c r="L165" s="5"/>
    </row>
    <row r="166" spans="1:12" ht="13.5" thickBot="1">
      <c r="A166" s="6" t="s">
        <v>2</v>
      </c>
      <c r="B166" s="7" t="s">
        <v>3</v>
      </c>
      <c r="C166" s="7" t="s">
        <v>4</v>
      </c>
      <c r="D166" s="7" t="s">
        <v>5</v>
      </c>
      <c r="E166" s="7" t="s">
        <v>4</v>
      </c>
      <c r="F166" s="7" t="s">
        <v>5</v>
      </c>
      <c r="G166" s="7" t="s">
        <v>10</v>
      </c>
      <c r="H166" s="7" t="s">
        <v>5</v>
      </c>
      <c r="I166" s="84" t="s">
        <v>10</v>
      </c>
      <c r="J166" s="84" t="s">
        <v>5</v>
      </c>
      <c r="K166" s="7" t="s">
        <v>10</v>
      </c>
      <c r="L166" s="8" t="s">
        <v>5</v>
      </c>
    </row>
    <row r="167" spans="1:22" ht="13.5" thickTop="1">
      <c r="A167" s="9" t="s">
        <v>11</v>
      </c>
      <c r="B167" s="29" t="s">
        <v>30</v>
      </c>
      <c r="C167" s="29">
        <v>61.1</v>
      </c>
      <c r="D167" s="12">
        <v>2052.7</v>
      </c>
      <c r="E167" s="29">
        <v>49.51</v>
      </c>
      <c r="F167" s="77">
        <v>1612.72</v>
      </c>
      <c r="G167" s="12">
        <v>12</v>
      </c>
      <c r="H167" s="12">
        <v>390.84</v>
      </c>
      <c r="I167" s="12">
        <f aca="true" t="shared" si="5" ref="I167:J172">SUM(E167+G167)</f>
        <v>61.51</v>
      </c>
      <c r="J167" s="12">
        <f t="shared" si="5"/>
        <v>2003.56</v>
      </c>
      <c r="K167" s="4">
        <v>100</v>
      </c>
      <c r="L167" s="13">
        <v>5000</v>
      </c>
      <c r="M167" s="2"/>
      <c r="N167" s="2"/>
      <c r="O167" s="2"/>
      <c r="P167" s="2"/>
      <c r="Q167" s="2"/>
      <c r="R167" s="2"/>
      <c r="S167" s="34"/>
      <c r="T167" s="34"/>
      <c r="U167" s="2"/>
      <c r="V167" s="2"/>
    </row>
    <row r="168" spans="1:22" ht="12.75">
      <c r="A168" s="49" t="s">
        <v>12</v>
      </c>
      <c r="B168" s="42" t="s">
        <v>30</v>
      </c>
      <c r="C168" s="42">
        <v>85.7</v>
      </c>
      <c r="D168" s="44">
        <v>2037.29</v>
      </c>
      <c r="E168" s="42">
        <v>58.37</v>
      </c>
      <c r="F168" s="119">
        <v>1387.78</v>
      </c>
      <c r="G168" s="44">
        <v>15</v>
      </c>
      <c r="H168" s="44">
        <v>356.55</v>
      </c>
      <c r="I168" s="14">
        <f t="shared" si="5"/>
        <v>73.37</v>
      </c>
      <c r="J168" s="14">
        <f t="shared" si="5"/>
        <v>1744.33</v>
      </c>
      <c r="K168" s="20">
        <v>80</v>
      </c>
      <c r="L168" s="110">
        <v>2000</v>
      </c>
      <c r="M168" s="2"/>
      <c r="N168" s="2"/>
      <c r="O168" s="2"/>
      <c r="P168" s="2"/>
      <c r="Q168" s="2"/>
      <c r="R168" s="2"/>
      <c r="S168" s="34"/>
      <c r="T168" s="34"/>
      <c r="U168" s="2"/>
      <c r="V168" s="2"/>
    </row>
    <row r="169" spans="1:22" ht="12.75">
      <c r="A169" s="24" t="s">
        <v>48</v>
      </c>
      <c r="B169" s="45" t="s">
        <v>30</v>
      </c>
      <c r="C169" s="30">
        <v>42.25</v>
      </c>
      <c r="D169" s="14">
        <v>1414.23</v>
      </c>
      <c r="E169" s="30">
        <v>37.46</v>
      </c>
      <c r="F169" s="78">
        <v>1196.72</v>
      </c>
      <c r="G169" s="14">
        <v>11</v>
      </c>
      <c r="H169" s="14">
        <v>351.34</v>
      </c>
      <c r="I169" s="14">
        <f t="shared" si="5"/>
        <v>48.46</v>
      </c>
      <c r="J169" s="14">
        <f t="shared" si="5"/>
        <v>1548.06</v>
      </c>
      <c r="K169" s="11">
        <v>60</v>
      </c>
      <c r="L169" s="15">
        <v>2000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12" ht="12.75">
      <c r="A170" s="24" t="s">
        <v>49</v>
      </c>
      <c r="B170" s="45" t="s">
        <v>30</v>
      </c>
      <c r="C170" s="45">
        <v>90</v>
      </c>
      <c r="D170" s="25">
        <v>2398.86</v>
      </c>
      <c r="E170" s="30">
        <v>55</v>
      </c>
      <c r="F170" s="78">
        <v>1469.89</v>
      </c>
      <c r="G170" s="14">
        <v>25</v>
      </c>
      <c r="H170" s="14">
        <v>668</v>
      </c>
      <c r="I170" s="14">
        <f t="shared" si="5"/>
        <v>80</v>
      </c>
      <c r="J170" s="14">
        <f t="shared" si="5"/>
        <v>2137.8900000000003</v>
      </c>
      <c r="K170" s="11">
        <v>80</v>
      </c>
      <c r="L170" s="15">
        <v>3000</v>
      </c>
    </row>
    <row r="171" spans="1:12" ht="12.75">
      <c r="A171" s="22" t="s">
        <v>205</v>
      </c>
      <c r="B171" s="116" t="s">
        <v>30</v>
      </c>
      <c r="C171" s="116">
        <v>10.2</v>
      </c>
      <c r="D171" s="48">
        <v>637.51</v>
      </c>
      <c r="E171" s="43"/>
      <c r="F171" s="82"/>
      <c r="G171" s="18"/>
      <c r="H171" s="18">
        <v>0</v>
      </c>
      <c r="I171" s="14">
        <f t="shared" si="5"/>
        <v>0</v>
      </c>
      <c r="J171" s="14">
        <f t="shared" si="5"/>
        <v>0</v>
      </c>
      <c r="K171" s="17">
        <v>0</v>
      </c>
      <c r="L171" s="89">
        <v>0</v>
      </c>
    </row>
    <row r="172" spans="1:12" ht="13.5" thickBot="1">
      <c r="A172" s="26" t="s">
        <v>50</v>
      </c>
      <c r="B172" s="46" t="s">
        <v>30</v>
      </c>
      <c r="C172" s="46">
        <v>84</v>
      </c>
      <c r="D172" s="27">
        <v>2935.52</v>
      </c>
      <c r="E172" s="31">
        <v>56</v>
      </c>
      <c r="F172" s="79">
        <v>1960</v>
      </c>
      <c r="G172" s="28">
        <v>12</v>
      </c>
      <c r="H172" s="28">
        <v>420</v>
      </c>
      <c r="I172" s="28">
        <f t="shared" si="5"/>
        <v>68</v>
      </c>
      <c r="J172" s="28">
        <f t="shared" si="5"/>
        <v>2380</v>
      </c>
      <c r="K172" s="7">
        <v>70</v>
      </c>
      <c r="L172" s="90">
        <v>3000</v>
      </c>
    </row>
    <row r="173" spans="1:12" ht="14.25" thickBot="1" thickTop="1">
      <c r="A173" s="33" t="s">
        <v>71</v>
      </c>
      <c r="B173" s="53"/>
      <c r="C173" s="53"/>
      <c r="D173" s="37">
        <f>SUM(D167:D172)</f>
        <v>11476.11</v>
      </c>
      <c r="E173" s="54"/>
      <c r="F173" s="80">
        <f>SUM(F167:F172)</f>
        <v>7627.110000000001</v>
      </c>
      <c r="G173" s="36"/>
      <c r="H173" s="36">
        <f>SUM(H167:H172)</f>
        <v>2186.73</v>
      </c>
      <c r="I173" s="36"/>
      <c r="J173" s="36">
        <f>SUM(J167:J172)</f>
        <v>9813.84</v>
      </c>
      <c r="K173" s="35"/>
      <c r="L173" s="68">
        <f>SUM(L167:L172)</f>
        <v>15000</v>
      </c>
    </row>
    <row r="174" spans="1:12" ht="13.5" thickTop="1">
      <c r="A174" s="21"/>
      <c r="B174" s="21"/>
      <c r="C174" s="21"/>
      <c r="D174" s="21"/>
      <c r="E174" s="2"/>
      <c r="F174" s="2"/>
      <c r="G174" s="2"/>
      <c r="H174" s="2"/>
      <c r="I174" s="2"/>
      <c r="J174" s="2"/>
      <c r="K174" s="2"/>
      <c r="L174" s="2"/>
    </row>
    <row r="175" spans="1:3" ht="18">
      <c r="A175" s="1" t="s">
        <v>13</v>
      </c>
      <c r="B175" s="1"/>
      <c r="C175" s="1"/>
    </row>
    <row r="176" ht="13.5" thickBot="1"/>
    <row r="177" spans="1:12" ht="13.5" thickTop="1">
      <c r="A177" s="3"/>
      <c r="B177" s="4"/>
      <c r="C177" s="4" t="s">
        <v>7</v>
      </c>
      <c r="D177" s="4"/>
      <c r="E177" s="4" t="s">
        <v>6</v>
      </c>
      <c r="F177" s="4"/>
      <c r="G177" s="4" t="s">
        <v>8</v>
      </c>
      <c r="H177" s="4"/>
      <c r="I177" s="83" t="s">
        <v>137</v>
      </c>
      <c r="J177" s="83" t="s">
        <v>260</v>
      </c>
      <c r="K177" s="4" t="s">
        <v>9</v>
      </c>
      <c r="L177" s="5"/>
    </row>
    <row r="178" spans="1:12" ht="13.5" thickBot="1">
      <c r="A178" s="6" t="s">
        <v>2</v>
      </c>
      <c r="B178" s="7" t="s">
        <v>3</v>
      </c>
      <c r="C178" s="7" t="s">
        <v>4</v>
      </c>
      <c r="D178" s="7" t="s">
        <v>5</v>
      </c>
      <c r="E178" s="7" t="s">
        <v>4</v>
      </c>
      <c r="F178" s="7" t="s">
        <v>5</v>
      </c>
      <c r="G178" s="7" t="s">
        <v>10</v>
      </c>
      <c r="H178" s="7" t="s">
        <v>5</v>
      </c>
      <c r="I178" s="84" t="s">
        <v>10</v>
      </c>
      <c r="J178" s="84" t="s">
        <v>5</v>
      </c>
      <c r="K178" s="7" t="s">
        <v>4</v>
      </c>
      <c r="L178" s="8" t="s">
        <v>5</v>
      </c>
    </row>
    <row r="179" spans="1:12" ht="13.5" thickTop="1">
      <c r="A179" s="3" t="s">
        <v>44</v>
      </c>
      <c r="B179" s="29" t="s">
        <v>31</v>
      </c>
      <c r="C179" s="29">
        <v>4920</v>
      </c>
      <c r="D179" s="12">
        <v>7380</v>
      </c>
      <c r="E179" s="29">
        <v>4416</v>
      </c>
      <c r="F179" s="77">
        <v>6955.2</v>
      </c>
      <c r="G179" s="4">
        <v>600</v>
      </c>
      <c r="H179" s="12">
        <v>942</v>
      </c>
      <c r="I179" s="4">
        <f>SUM(E179+G179)</f>
        <v>5016</v>
      </c>
      <c r="J179" s="12">
        <f>SUM(F179+H179)</f>
        <v>7897.2</v>
      </c>
      <c r="K179" s="4">
        <v>5100</v>
      </c>
      <c r="L179" s="13">
        <v>8500</v>
      </c>
    </row>
    <row r="180" spans="1:12" ht="12.75">
      <c r="A180" s="19" t="s">
        <v>45</v>
      </c>
      <c r="B180" s="42" t="s">
        <v>31</v>
      </c>
      <c r="C180" s="42">
        <v>126</v>
      </c>
      <c r="D180" s="44">
        <v>1247.16</v>
      </c>
      <c r="E180" s="42">
        <v>114</v>
      </c>
      <c r="F180" s="119">
        <v>1241.1</v>
      </c>
      <c r="G180" s="20">
        <v>36</v>
      </c>
      <c r="H180" s="44">
        <v>391.68</v>
      </c>
      <c r="I180" s="11">
        <f aca="true" t="shared" si="6" ref="I180:I186">SUM(E180+G180)</f>
        <v>150</v>
      </c>
      <c r="J180" s="14">
        <f aca="true" t="shared" si="7" ref="J180:J186">SUM(F180+H180)</f>
        <v>1632.78</v>
      </c>
      <c r="K180" s="20">
        <v>150</v>
      </c>
      <c r="L180" s="110">
        <v>2000</v>
      </c>
    </row>
    <row r="181" spans="1:12" ht="12.75">
      <c r="A181" s="10" t="s">
        <v>14</v>
      </c>
      <c r="B181" s="30"/>
      <c r="C181" s="30"/>
      <c r="D181" s="14"/>
      <c r="E181" s="30"/>
      <c r="F181" s="78"/>
      <c r="G181" s="11"/>
      <c r="H181" s="14">
        <v>0</v>
      </c>
      <c r="I181" s="11">
        <f t="shared" si="6"/>
        <v>0</v>
      </c>
      <c r="J181" s="14">
        <f t="shared" si="7"/>
        <v>0</v>
      </c>
      <c r="K181" s="11">
        <v>150</v>
      </c>
      <c r="L181" s="15">
        <v>1000</v>
      </c>
    </row>
    <row r="182" spans="1:12" ht="12.75">
      <c r="A182" s="10" t="s">
        <v>56</v>
      </c>
      <c r="B182" s="30" t="s">
        <v>31</v>
      </c>
      <c r="C182" s="30">
        <v>1310</v>
      </c>
      <c r="D182" s="14">
        <v>3673.05</v>
      </c>
      <c r="E182" s="30"/>
      <c r="F182" s="78"/>
      <c r="G182" s="11"/>
      <c r="H182" s="14">
        <v>0</v>
      </c>
      <c r="I182" s="11">
        <f t="shared" si="6"/>
        <v>0</v>
      </c>
      <c r="J182" s="14">
        <f t="shared" si="7"/>
        <v>0</v>
      </c>
      <c r="K182" s="11">
        <v>150</v>
      </c>
      <c r="L182" s="15">
        <v>1000</v>
      </c>
    </row>
    <row r="183" spans="1:12" ht="12.75">
      <c r="A183" s="10" t="s">
        <v>15</v>
      </c>
      <c r="B183" s="30" t="s">
        <v>31</v>
      </c>
      <c r="C183" s="30">
        <v>1310</v>
      </c>
      <c r="D183" s="14">
        <v>3673.05</v>
      </c>
      <c r="E183" s="30">
        <v>1572</v>
      </c>
      <c r="F183" s="78">
        <v>3472</v>
      </c>
      <c r="G183" s="11">
        <v>600</v>
      </c>
      <c r="H183" s="14">
        <v>1320</v>
      </c>
      <c r="I183" s="11">
        <f t="shared" si="6"/>
        <v>2172</v>
      </c>
      <c r="J183" s="14">
        <f t="shared" si="7"/>
        <v>4792</v>
      </c>
      <c r="K183" s="11">
        <v>2200</v>
      </c>
      <c r="L183" s="15">
        <v>5500</v>
      </c>
    </row>
    <row r="184" spans="1:12" ht="12.75">
      <c r="A184" s="16" t="s">
        <v>51</v>
      </c>
      <c r="B184" s="43" t="s">
        <v>31</v>
      </c>
      <c r="C184" s="43">
        <v>1880</v>
      </c>
      <c r="D184" s="18">
        <v>4104.84</v>
      </c>
      <c r="E184" s="43">
        <v>1296</v>
      </c>
      <c r="F184" s="82">
        <v>3240</v>
      </c>
      <c r="G184" s="17">
        <v>200</v>
      </c>
      <c r="H184" s="18">
        <v>500</v>
      </c>
      <c r="I184" s="11">
        <f t="shared" si="6"/>
        <v>1496</v>
      </c>
      <c r="J184" s="14">
        <f t="shared" si="7"/>
        <v>3740</v>
      </c>
      <c r="K184" s="17">
        <v>1500</v>
      </c>
      <c r="L184" s="89">
        <v>4000</v>
      </c>
    </row>
    <row r="185" spans="1:12" ht="12.75">
      <c r="A185" s="16" t="s">
        <v>52</v>
      </c>
      <c r="B185" s="43" t="s">
        <v>31</v>
      </c>
      <c r="C185" s="43">
        <v>1551</v>
      </c>
      <c r="D185" s="18">
        <v>3105.51</v>
      </c>
      <c r="E185" s="43">
        <v>994</v>
      </c>
      <c r="F185" s="82">
        <v>2112.25</v>
      </c>
      <c r="G185" s="17">
        <v>400</v>
      </c>
      <c r="H185" s="18">
        <v>848</v>
      </c>
      <c r="I185" s="11">
        <f t="shared" si="6"/>
        <v>1394</v>
      </c>
      <c r="J185" s="14">
        <f t="shared" si="7"/>
        <v>2960.25</v>
      </c>
      <c r="K185" s="17">
        <v>1400</v>
      </c>
      <c r="L185" s="89">
        <v>4000</v>
      </c>
    </row>
    <row r="186" spans="1:12" ht="13.5" thickBot="1">
      <c r="A186" s="6" t="s">
        <v>16</v>
      </c>
      <c r="B186" s="31" t="s">
        <v>30</v>
      </c>
      <c r="C186" s="31">
        <v>38.83</v>
      </c>
      <c r="D186" s="28">
        <v>2163.81</v>
      </c>
      <c r="E186" s="31">
        <v>32.6</v>
      </c>
      <c r="F186" s="79">
        <v>1832.25</v>
      </c>
      <c r="G186" s="7">
        <v>8</v>
      </c>
      <c r="H186" s="28">
        <v>449.6</v>
      </c>
      <c r="I186" s="7">
        <f t="shared" si="6"/>
        <v>40.6</v>
      </c>
      <c r="J186" s="28">
        <f t="shared" si="7"/>
        <v>2281.85</v>
      </c>
      <c r="K186" s="7">
        <v>50</v>
      </c>
      <c r="L186" s="90">
        <v>4000</v>
      </c>
    </row>
    <row r="187" spans="1:12" ht="14.25" thickBot="1" thickTop="1">
      <c r="A187" s="32" t="s">
        <v>71</v>
      </c>
      <c r="B187" s="35"/>
      <c r="C187" s="35"/>
      <c r="D187" s="36">
        <f>SUM(D179:D186)</f>
        <v>25347.420000000002</v>
      </c>
      <c r="E187" s="54"/>
      <c r="F187" s="80">
        <f>SUM(F179:F186)</f>
        <v>18852.8</v>
      </c>
      <c r="G187" s="35"/>
      <c r="H187" s="36">
        <f>SUM(H179:H186)</f>
        <v>4451.280000000001</v>
      </c>
      <c r="I187" s="35"/>
      <c r="J187" s="36">
        <f>SUM(J179:J186)</f>
        <v>23304.079999999998</v>
      </c>
      <c r="K187" s="35"/>
      <c r="L187" s="68">
        <f>SUM(L179:L186)</f>
        <v>30000</v>
      </c>
    </row>
    <row r="188" spans="1:12" ht="13.5" thickTop="1">
      <c r="A188" s="34"/>
      <c r="B188" s="2"/>
      <c r="C188" s="2"/>
      <c r="D188" s="59"/>
      <c r="E188" s="61"/>
      <c r="F188" s="72"/>
      <c r="G188" s="2"/>
      <c r="H188" s="2"/>
      <c r="I188" s="2"/>
      <c r="J188" s="2"/>
      <c r="K188" s="2"/>
      <c r="L188" s="2"/>
    </row>
    <row r="189" spans="1:2" ht="18">
      <c r="A189" s="1" t="s">
        <v>17</v>
      </c>
      <c r="B189" s="1"/>
    </row>
    <row r="190" ht="13.5" thickBot="1"/>
    <row r="191" spans="1:12" ht="13.5" thickTop="1">
      <c r="A191" s="3"/>
      <c r="B191" s="4"/>
      <c r="C191" s="4" t="s">
        <v>7</v>
      </c>
      <c r="D191" s="4"/>
      <c r="E191" s="4" t="s">
        <v>6</v>
      </c>
      <c r="F191" s="4"/>
      <c r="G191" s="4" t="s">
        <v>8</v>
      </c>
      <c r="H191" s="4"/>
      <c r="I191" s="83" t="s">
        <v>137</v>
      </c>
      <c r="J191" s="83" t="s">
        <v>260</v>
      </c>
      <c r="K191" s="4" t="s">
        <v>9</v>
      </c>
      <c r="L191" s="5"/>
    </row>
    <row r="192" spans="1:12" ht="13.5" thickBot="1">
      <c r="A192" s="6" t="s">
        <v>2</v>
      </c>
      <c r="B192" s="7" t="s">
        <v>3</v>
      </c>
      <c r="C192" s="7" t="s">
        <v>4</v>
      </c>
      <c r="D192" s="7" t="s">
        <v>5</v>
      </c>
      <c r="E192" s="7" t="s">
        <v>4</v>
      </c>
      <c r="F192" s="7" t="s">
        <v>5</v>
      </c>
      <c r="G192" s="7" t="s">
        <v>10</v>
      </c>
      <c r="H192" s="7" t="s">
        <v>5</v>
      </c>
      <c r="I192" s="84" t="s">
        <v>10</v>
      </c>
      <c r="J192" s="84" t="s">
        <v>5</v>
      </c>
      <c r="K192" s="7" t="s">
        <v>4</v>
      </c>
      <c r="L192" s="8" t="s">
        <v>5</v>
      </c>
    </row>
    <row r="193" spans="1:12" ht="13.5" thickTop="1">
      <c r="A193" s="3" t="s">
        <v>18</v>
      </c>
      <c r="B193" s="29" t="s">
        <v>31</v>
      </c>
      <c r="C193" s="38">
        <v>1636</v>
      </c>
      <c r="D193" s="12">
        <v>9787.86</v>
      </c>
      <c r="E193" s="38">
        <v>1319</v>
      </c>
      <c r="F193" s="12">
        <v>7630.83</v>
      </c>
      <c r="G193" s="12">
        <v>350</v>
      </c>
      <c r="H193" s="12">
        <v>2013</v>
      </c>
      <c r="I193" s="4">
        <f>SUM(E193+G193)</f>
        <v>1669</v>
      </c>
      <c r="J193" s="12">
        <f>SUM(F193+H193)</f>
        <v>9643.83</v>
      </c>
      <c r="K193" s="12">
        <v>1700</v>
      </c>
      <c r="L193" s="13">
        <v>10000</v>
      </c>
    </row>
    <row r="194" spans="1:12" ht="12.75">
      <c r="A194" s="10" t="s">
        <v>19</v>
      </c>
      <c r="B194" s="30" t="s">
        <v>31</v>
      </c>
      <c r="C194" s="39"/>
      <c r="D194" s="14"/>
      <c r="E194" s="39"/>
      <c r="F194" s="14"/>
      <c r="G194" s="14">
        <v>0</v>
      </c>
      <c r="H194" s="14">
        <v>0</v>
      </c>
      <c r="I194" s="11">
        <f aca="true" t="shared" si="8" ref="I194:I213">SUM(E194+G194)</f>
        <v>0</v>
      </c>
      <c r="J194" s="14">
        <f aca="true" t="shared" si="9" ref="J194:J213">SUM(F194+H194)</f>
        <v>0</v>
      </c>
      <c r="K194" s="14">
        <v>0</v>
      </c>
      <c r="L194" s="15">
        <v>1000</v>
      </c>
    </row>
    <row r="195" spans="1:12" ht="12.75">
      <c r="A195" s="10" t="s">
        <v>20</v>
      </c>
      <c r="B195" s="30" t="s">
        <v>31</v>
      </c>
      <c r="C195" s="39">
        <v>993</v>
      </c>
      <c r="D195" s="14">
        <v>1588.8</v>
      </c>
      <c r="E195" s="39">
        <v>943</v>
      </c>
      <c r="F195" s="14">
        <v>1584.24</v>
      </c>
      <c r="G195" s="14">
        <v>180</v>
      </c>
      <c r="H195" s="14">
        <v>302.4</v>
      </c>
      <c r="I195" s="11">
        <f t="shared" si="8"/>
        <v>1123</v>
      </c>
      <c r="J195" s="14">
        <f t="shared" si="9"/>
        <v>1886.6399999999999</v>
      </c>
      <c r="K195" s="14">
        <v>1200</v>
      </c>
      <c r="L195" s="15">
        <v>2000</v>
      </c>
    </row>
    <row r="196" spans="1:12" ht="12.75">
      <c r="A196" s="24" t="s">
        <v>27</v>
      </c>
      <c r="B196" s="30" t="s">
        <v>31</v>
      </c>
      <c r="C196" s="39">
        <v>395</v>
      </c>
      <c r="D196" s="14">
        <v>1683.69</v>
      </c>
      <c r="E196" s="39">
        <v>355</v>
      </c>
      <c r="F196" s="14">
        <v>1513.19</v>
      </c>
      <c r="G196" s="11">
        <v>0</v>
      </c>
      <c r="H196" s="14">
        <v>0</v>
      </c>
      <c r="I196" s="11">
        <f t="shared" si="8"/>
        <v>355</v>
      </c>
      <c r="J196" s="14">
        <f t="shared" si="9"/>
        <v>1513.19</v>
      </c>
      <c r="K196" s="11">
        <v>360</v>
      </c>
      <c r="L196" s="15">
        <v>1700</v>
      </c>
    </row>
    <row r="197" spans="1:12" ht="12.75">
      <c r="A197" s="24" t="s">
        <v>28</v>
      </c>
      <c r="B197" s="30" t="s">
        <v>31</v>
      </c>
      <c r="C197" s="39">
        <v>1499</v>
      </c>
      <c r="D197" s="14">
        <v>2473.35</v>
      </c>
      <c r="E197" s="39">
        <v>1223</v>
      </c>
      <c r="F197" s="14">
        <v>2268.59</v>
      </c>
      <c r="G197" s="11">
        <v>200</v>
      </c>
      <c r="H197" s="14">
        <v>370</v>
      </c>
      <c r="I197" s="11">
        <f t="shared" si="8"/>
        <v>1423</v>
      </c>
      <c r="J197" s="14">
        <f t="shared" si="9"/>
        <v>2638.59</v>
      </c>
      <c r="K197" s="11">
        <v>1500</v>
      </c>
      <c r="L197" s="15">
        <v>3000</v>
      </c>
    </row>
    <row r="198" spans="1:12" ht="12.75">
      <c r="A198" s="24" t="s">
        <v>47</v>
      </c>
      <c r="B198" s="30" t="s">
        <v>31</v>
      </c>
      <c r="C198" s="40">
        <v>350</v>
      </c>
      <c r="D198" s="25">
        <v>8508.83</v>
      </c>
      <c r="E198" s="39">
        <v>109</v>
      </c>
      <c r="F198" s="14">
        <v>5790.66</v>
      </c>
      <c r="G198" s="11">
        <v>40</v>
      </c>
      <c r="H198" s="14">
        <v>2124.8</v>
      </c>
      <c r="I198" s="11">
        <f t="shared" si="8"/>
        <v>149</v>
      </c>
      <c r="J198" s="14">
        <f t="shared" si="9"/>
        <v>7915.46</v>
      </c>
      <c r="K198" s="11">
        <v>150</v>
      </c>
      <c r="L198" s="15">
        <v>2000</v>
      </c>
    </row>
    <row r="199" spans="1:12" ht="12.75">
      <c r="A199" s="24" t="s">
        <v>58</v>
      </c>
      <c r="B199" s="30" t="s">
        <v>31</v>
      </c>
      <c r="C199" s="40">
        <v>43</v>
      </c>
      <c r="D199" s="25">
        <v>307.11</v>
      </c>
      <c r="E199" s="39">
        <v>40</v>
      </c>
      <c r="F199" s="14">
        <v>299.6</v>
      </c>
      <c r="G199" s="11">
        <v>40</v>
      </c>
      <c r="H199" s="14">
        <v>300</v>
      </c>
      <c r="I199" s="11">
        <f t="shared" si="8"/>
        <v>80</v>
      </c>
      <c r="J199" s="14">
        <f t="shared" si="9"/>
        <v>599.6</v>
      </c>
      <c r="K199" s="11">
        <v>80</v>
      </c>
      <c r="L199" s="15">
        <v>600</v>
      </c>
    </row>
    <row r="200" spans="1:12" ht="12.75">
      <c r="A200" s="24" t="s">
        <v>63</v>
      </c>
      <c r="B200" s="30" t="s">
        <v>31</v>
      </c>
      <c r="C200" s="40">
        <v>1175</v>
      </c>
      <c r="D200" s="25">
        <v>2865.16</v>
      </c>
      <c r="E200" s="39">
        <v>1123</v>
      </c>
      <c r="F200" s="14">
        <v>2768.21</v>
      </c>
      <c r="G200" s="11">
        <v>200</v>
      </c>
      <c r="H200" s="14">
        <v>670</v>
      </c>
      <c r="I200" s="17">
        <f t="shared" si="8"/>
        <v>1323</v>
      </c>
      <c r="J200" s="18">
        <f t="shared" si="9"/>
        <v>3438.21</v>
      </c>
      <c r="K200" s="11">
        <v>1400</v>
      </c>
      <c r="L200" s="15">
        <v>3500</v>
      </c>
    </row>
    <row r="201" spans="1:12" ht="12.75">
      <c r="A201" s="24" t="s">
        <v>64</v>
      </c>
      <c r="B201" s="30" t="s">
        <v>31</v>
      </c>
      <c r="C201" s="40">
        <v>2040</v>
      </c>
      <c r="D201" s="25">
        <v>3143.05</v>
      </c>
      <c r="E201" s="39">
        <v>1618</v>
      </c>
      <c r="F201" s="14">
        <v>2614.58</v>
      </c>
      <c r="G201" s="11">
        <v>200</v>
      </c>
      <c r="H201" s="14">
        <v>322</v>
      </c>
      <c r="I201" s="17">
        <f t="shared" si="8"/>
        <v>1818</v>
      </c>
      <c r="J201" s="18">
        <f t="shared" si="9"/>
        <v>2936.58</v>
      </c>
      <c r="K201" s="11">
        <v>1900</v>
      </c>
      <c r="L201" s="15">
        <v>3100</v>
      </c>
    </row>
    <row r="202" spans="1:12" ht="12.75">
      <c r="A202" s="24" t="s">
        <v>65</v>
      </c>
      <c r="B202" s="30" t="s">
        <v>31</v>
      </c>
      <c r="C202" s="40">
        <v>1377</v>
      </c>
      <c r="D202" s="25">
        <v>3213.93</v>
      </c>
      <c r="E202" s="39">
        <v>1193</v>
      </c>
      <c r="F202" s="14">
        <v>2839.35</v>
      </c>
      <c r="G202" s="11">
        <v>200</v>
      </c>
      <c r="H202" s="14">
        <v>476</v>
      </c>
      <c r="I202" s="17">
        <f t="shared" si="8"/>
        <v>1393</v>
      </c>
      <c r="J202" s="18">
        <f t="shared" si="9"/>
        <v>3315.35</v>
      </c>
      <c r="K202" s="11">
        <v>1400</v>
      </c>
      <c r="L202" s="15">
        <v>3400</v>
      </c>
    </row>
    <row r="203" spans="1:12" ht="12.75">
      <c r="A203" s="24" t="s">
        <v>66</v>
      </c>
      <c r="B203" s="30" t="s">
        <v>31</v>
      </c>
      <c r="C203" s="40">
        <v>1125</v>
      </c>
      <c r="D203" s="25">
        <v>4319.85</v>
      </c>
      <c r="E203" s="39">
        <v>738</v>
      </c>
      <c r="F203" s="14">
        <v>2841.3</v>
      </c>
      <c r="G203" s="11">
        <v>200</v>
      </c>
      <c r="H203" s="14">
        <v>770</v>
      </c>
      <c r="I203" s="17">
        <f t="shared" si="8"/>
        <v>938</v>
      </c>
      <c r="J203" s="18">
        <f t="shared" si="9"/>
        <v>3611.3</v>
      </c>
      <c r="K203" s="11">
        <v>1000</v>
      </c>
      <c r="L203" s="15">
        <v>3700</v>
      </c>
    </row>
    <row r="204" spans="1:12" ht="12.75">
      <c r="A204" s="24" t="s">
        <v>67</v>
      </c>
      <c r="B204" s="30" t="s">
        <v>31</v>
      </c>
      <c r="C204" s="40">
        <v>1362</v>
      </c>
      <c r="D204" s="25">
        <v>5056.43</v>
      </c>
      <c r="E204" s="39">
        <v>1063</v>
      </c>
      <c r="F204" s="14">
        <v>3871.02</v>
      </c>
      <c r="G204" s="11">
        <v>380</v>
      </c>
      <c r="H204" s="14">
        <v>1383.2</v>
      </c>
      <c r="I204" s="17">
        <f t="shared" si="8"/>
        <v>1443</v>
      </c>
      <c r="J204" s="18">
        <f t="shared" si="9"/>
        <v>5254.22</v>
      </c>
      <c r="K204" s="11">
        <v>1500</v>
      </c>
      <c r="L204" s="15">
        <v>5500</v>
      </c>
    </row>
    <row r="205" spans="1:12" ht="12.75">
      <c r="A205" s="24" t="s">
        <v>75</v>
      </c>
      <c r="B205" s="30" t="s">
        <v>31</v>
      </c>
      <c r="C205" s="40">
        <v>1542</v>
      </c>
      <c r="D205" s="25">
        <v>5682.98</v>
      </c>
      <c r="E205" s="39">
        <v>2764</v>
      </c>
      <c r="F205" s="14">
        <v>9407.46</v>
      </c>
      <c r="G205" s="11">
        <v>380</v>
      </c>
      <c r="H205" s="14">
        <v>1318.6</v>
      </c>
      <c r="I205" s="17">
        <f t="shared" si="8"/>
        <v>3144</v>
      </c>
      <c r="J205" s="18">
        <f t="shared" si="9"/>
        <v>10726.06</v>
      </c>
      <c r="K205" s="11">
        <v>3200</v>
      </c>
      <c r="L205" s="15">
        <v>2000</v>
      </c>
    </row>
    <row r="206" spans="1:12" ht="12.75">
      <c r="A206" s="24" t="s">
        <v>68</v>
      </c>
      <c r="B206" s="30" t="s">
        <v>31</v>
      </c>
      <c r="C206" s="40">
        <v>1147</v>
      </c>
      <c r="D206" s="25">
        <v>2637.08</v>
      </c>
      <c r="E206" s="39">
        <v>675</v>
      </c>
      <c r="F206" s="14">
        <v>1577.82</v>
      </c>
      <c r="G206" s="11">
        <v>400</v>
      </c>
      <c r="H206" s="14">
        <v>1680</v>
      </c>
      <c r="I206" s="17">
        <f t="shared" si="8"/>
        <v>1075</v>
      </c>
      <c r="J206" s="18">
        <f t="shared" si="9"/>
        <v>3257.8199999999997</v>
      </c>
      <c r="K206" s="11">
        <v>1100</v>
      </c>
      <c r="L206" s="15">
        <v>3300</v>
      </c>
    </row>
    <row r="207" spans="1:12" ht="12.75">
      <c r="A207" s="24" t="s">
        <v>69</v>
      </c>
      <c r="B207" s="30" t="s">
        <v>31</v>
      </c>
      <c r="C207" s="40">
        <v>2624</v>
      </c>
      <c r="D207" s="25">
        <v>7547.69</v>
      </c>
      <c r="E207" s="39">
        <v>1836</v>
      </c>
      <c r="F207" s="14">
        <v>5124.75</v>
      </c>
      <c r="G207" s="11">
        <v>580</v>
      </c>
      <c r="H207" s="14">
        <v>1618.2</v>
      </c>
      <c r="I207" s="17">
        <f t="shared" si="8"/>
        <v>2416</v>
      </c>
      <c r="J207" s="18">
        <f t="shared" si="9"/>
        <v>6742.95</v>
      </c>
      <c r="K207" s="11">
        <v>2500</v>
      </c>
      <c r="L207" s="15">
        <v>6800</v>
      </c>
    </row>
    <row r="208" spans="1:12" ht="12.75">
      <c r="A208" s="22" t="s">
        <v>267</v>
      </c>
      <c r="B208" s="43" t="s">
        <v>31</v>
      </c>
      <c r="C208" s="47"/>
      <c r="D208" s="48"/>
      <c r="E208" s="39"/>
      <c r="F208" s="18"/>
      <c r="G208" s="17">
        <v>330</v>
      </c>
      <c r="H208" s="18">
        <v>1320</v>
      </c>
      <c r="I208" s="17">
        <f t="shared" si="8"/>
        <v>330</v>
      </c>
      <c r="J208" s="18">
        <f t="shared" si="9"/>
        <v>1320</v>
      </c>
      <c r="K208" s="17">
        <v>330</v>
      </c>
      <c r="L208" s="89">
        <v>1400</v>
      </c>
    </row>
    <row r="209" spans="1:12" ht="12.75">
      <c r="A209" s="22" t="s">
        <v>76</v>
      </c>
      <c r="B209" s="43" t="s">
        <v>31</v>
      </c>
      <c r="C209" s="47">
        <v>370</v>
      </c>
      <c r="D209" s="48">
        <v>629</v>
      </c>
      <c r="E209" s="39">
        <v>185</v>
      </c>
      <c r="F209" s="18">
        <v>330.2</v>
      </c>
      <c r="G209" s="17"/>
      <c r="H209" s="18"/>
      <c r="I209" s="17">
        <f t="shared" si="8"/>
        <v>185</v>
      </c>
      <c r="J209" s="18">
        <f t="shared" si="9"/>
        <v>330.2</v>
      </c>
      <c r="K209" s="17">
        <v>200</v>
      </c>
      <c r="L209" s="89">
        <v>400</v>
      </c>
    </row>
    <row r="210" spans="1:12" ht="13.5" customHeight="1">
      <c r="A210" s="22" t="s">
        <v>77</v>
      </c>
      <c r="B210" s="43"/>
      <c r="C210" s="47"/>
      <c r="D210" s="48"/>
      <c r="E210" s="39">
        <v>753</v>
      </c>
      <c r="F210" s="18">
        <v>2504.78</v>
      </c>
      <c r="G210" s="17">
        <v>200</v>
      </c>
      <c r="H210" s="18">
        <v>664</v>
      </c>
      <c r="I210" s="17">
        <f t="shared" si="8"/>
        <v>953</v>
      </c>
      <c r="J210" s="18">
        <f t="shared" si="9"/>
        <v>3168.78</v>
      </c>
      <c r="K210" s="17">
        <v>1000</v>
      </c>
      <c r="L210" s="89">
        <v>3300</v>
      </c>
    </row>
    <row r="211" spans="1:12" ht="12.75" hidden="1">
      <c r="A211" s="22"/>
      <c r="B211" s="43"/>
      <c r="C211" s="47"/>
      <c r="D211" s="48"/>
      <c r="E211" s="81"/>
      <c r="F211" s="18"/>
      <c r="G211" s="17"/>
      <c r="H211" s="18"/>
      <c r="I211" s="17">
        <f t="shared" si="8"/>
        <v>0</v>
      </c>
      <c r="J211" s="18">
        <f t="shared" si="9"/>
        <v>0</v>
      </c>
      <c r="K211" s="17"/>
      <c r="L211" s="89"/>
    </row>
    <row r="212" spans="1:12" ht="12.75">
      <c r="A212" s="22" t="s">
        <v>20</v>
      </c>
      <c r="B212" s="43" t="s">
        <v>31</v>
      </c>
      <c r="C212" s="47">
        <v>993</v>
      </c>
      <c r="D212" s="48">
        <v>1588.8</v>
      </c>
      <c r="E212" s="81"/>
      <c r="F212" s="18"/>
      <c r="G212" s="17"/>
      <c r="H212" s="18"/>
      <c r="I212" s="17">
        <f t="shared" si="8"/>
        <v>0</v>
      </c>
      <c r="J212" s="18">
        <f t="shared" si="9"/>
        <v>0</v>
      </c>
      <c r="K212" s="17">
        <v>500</v>
      </c>
      <c r="L212" s="89">
        <v>800</v>
      </c>
    </row>
    <row r="213" spans="1:12" ht="13.5" thickBot="1">
      <c r="A213" s="26" t="s">
        <v>55</v>
      </c>
      <c r="B213" s="31" t="s">
        <v>31</v>
      </c>
      <c r="C213" s="41">
        <v>1522</v>
      </c>
      <c r="D213" s="27">
        <v>6048.3</v>
      </c>
      <c r="E213" s="58">
        <v>1240</v>
      </c>
      <c r="F213" s="28">
        <v>5006.55</v>
      </c>
      <c r="G213" s="7">
        <v>200</v>
      </c>
      <c r="H213" s="28">
        <v>806</v>
      </c>
      <c r="I213" s="17">
        <f t="shared" si="8"/>
        <v>1440</v>
      </c>
      <c r="J213" s="18">
        <f t="shared" si="9"/>
        <v>5812.55</v>
      </c>
      <c r="K213" s="7">
        <v>900</v>
      </c>
      <c r="L213" s="90">
        <v>1500</v>
      </c>
    </row>
    <row r="214" spans="1:12" ht="14.25" thickBot="1" thickTop="1">
      <c r="A214" s="33" t="s">
        <v>71</v>
      </c>
      <c r="B214" s="35"/>
      <c r="C214" s="57"/>
      <c r="D214" s="37">
        <f>SUM(D193:D213)</f>
        <v>67081.91</v>
      </c>
      <c r="E214" s="35"/>
      <c r="F214" s="36">
        <f>SUM(F193:F213)</f>
        <v>57973.13</v>
      </c>
      <c r="G214" s="35"/>
      <c r="H214" s="36">
        <f>SUM(H193:H213)</f>
        <v>16138.200000000003</v>
      </c>
      <c r="I214" s="35"/>
      <c r="J214" s="36">
        <f>SUM(J193:J213)</f>
        <v>74111.33</v>
      </c>
      <c r="K214" s="35"/>
      <c r="L214" s="68">
        <f>SUM(L193:L213)</f>
        <v>59000</v>
      </c>
    </row>
    <row r="215" ht="13.5" thickTop="1"/>
    <row r="216" ht="18">
      <c r="A216" s="1" t="s">
        <v>21</v>
      </c>
    </row>
    <row r="217" ht="13.5" thickBot="1"/>
    <row r="218" spans="1:12" ht="13.5" thickTop="1">
      <c r="A218" s="3"/>
      <c r="B218" s="4"/>
      <c r="C218" s="4" t="s">
        <v>7</v>
      </c>
      <c r="D218" s="4"/>
      <c r="E218" s="4" t="s">
        <v>6</v>
      </c>
      <c r="F218" s="4"/>
      <c r="G218" s="4" t="s">
        <v>8</v>
      </c>
      <c r="H218" s="4"/>
      <c r="I218" s="83" t="s">
        <v>137</v>
      </c>
      <c r="J218" s="83" t="s">
        <v>260</v>
      </c>
      <c r="K218" s="4" t="s">
        <v>9</v>
      </c>
      <c r="L218" s="5"/>
    </row>
    <row r="219" spans="1:12" ht="13.5" thickBot="1">
      <c r="A219" s="6" t="s">
        <v>2</v>
      </c>
      <c r="B219" s="7" t="s">
        <v>3</v>
      </c>
      <c r="C219" s="7" t="s">
        <v>4</v>
      </c>
      <c r="D219" s="7" t="s">
        <v>5</v>
      </c>
      <c r="E219" s="7" t="s">
        <v>4</v>
      </c>
      <c r="F219" s="7" t="s">
        <v>5</v>
      </c>
      <c r="G219" s="7" t="s">
        <v>10</v>
      </c>
      <c r="H219" s="7" t="s">
        <v>5</v>
      </c>
      <c r="I219" s="84" t="s">
        <v>10</v>
      </c>
      <c r="J219" s="84" t="s">
        <v>5</v>
      </c>
      <c r="K219" s="7" t="s">
        <v>10</v>
      </c>
      <c r="L219" s="8" t="s">
        <v>5</v>
      </c>
    </row>
    <row r="220" spans="1:12" ht="13.5" thickTop="1">
      <c r="A220" s="3" t="s">
        <v>22</v>
      </c>
      <c r="B220" s="29" t="s">
        <v>30</v>
      </c>
      <c r="C220" s="29">
        <v>187.6</v>
      </c>
      <c r="D220" s="12">
        <v>1238.73</v>
      </c>
      <c r="E220" s="29">
        <v>139</v>
      </c>
      <c r="F220" s="50">
        <v>1152.27</v>
      </c>
      <c r="G220" s="4">
        <v>120</v>
      </c>
      <c r="H220" s="12">
        <v>993.6</v>
      </c>
      <c r="I220" s="4">
        <f>SUM(E220+G220)</f>
        <v>259</v>
      </c>
      <c r="J220" s="12">
        <f>SUM(F220+H220)</f>
        <v>2145.87</v>
      </c>
      <c r="K220" s="4">
        <v>260</v>
      </c>
      <c r="L220" s="13">
        <v>2000</v>
      </c>
    </row>
    <row r="221" spans="1:12" ht="12.75">
      <c r="A221" s="10" t="s">
        <v>25</v>
      </c>
      <c r="B221" s="30" t="s">
        <v>30</v>
      </c>
      <c r="C221" s="30">
        <v>174.5</v>
      </c>
      <c r="D221" s="14">
        <v>1995.65</v>
      </c>
      <c r="E221" s="30">
        <v>224.3</v>
      </c>
      <c r="F221" s="51">
        <v>2439.95</v>
      </c>
      <c r="G221" s="11"/>
      <c r="H221" s="14"/>
      <c r="I221" s="11">
        <f aca="true" t="shared" si="10" ref="I221:I239">SUM(E221+G221)</f>
        <v>224.3</v>
      </c>
      <c r="J221" s="14">
        <f aca="true" t="shared" si="11" ref="J221:J239">SUM(F221+H221)</f>
        <v>2439.95</v>
      </c>
      <c r="K221" s="11">
        <v>200</v>
      </c>
      <c r="L221" s="15"/>
    </row>
    <row r="222" spans="1:12" ht="12.75">
      <c r="A222" s="10" t="s">
        <v>23</v>
      </c>
      <c r="B222" s="30" t="s">
        <v>30</v>
      </c>
      <c r="C222" s="30">
        <v>135.8</v>
      </c>
      <c r="D222" s="14">
        <v>1086.11</v>
      </c>
      <c r="E222" s="30">
        <v>23.5</v>
      </c>
      <c r="F222" s="51">
        <v>167.69</v>
      </c>
      <c r="G222" s="11">
        <v>90</v>
      </c>
      <c r="H222" s="14">
        <v>641.7</v>
      </c>
      <c r="I222" s="11">
        <f t="shared" si="10"/>
        <v>113.5</v>
      </c>
      <c r="J222" s="14">
        <f t="shared" si="11"/>
        <v>809.3900000000001</v>
      </c>
      <c r="K222" s="11">
        <v>120</v>
      </c>
      <c r="L222" s="15">
        <v>1000</v>
      </c>
    </row>
    <row r="223" spans="1:12" ht="12.75">
      <c r="A223" s="10" t="s">
        <v>26</v>
      </c>
      <c r="B223" s="30"/>
      <c r="C223" s="30"/>
      <c r="D223" s="14"/>
      <c r="E223" s="30"/>
      <c r="F223" s="51"/>
      <c r="G223" s="11"/>
      <c r="H223" s="14"/>
      <c r="I223" s="11">
        <f t="shared" si="10"/>
        <v>0</v>
      </c>
      <c r="J223" s="14">
        <f t="shared" si="11"/>
        <v>0</v>
      </c>
      <c r="K223" s="11">
        <v>100</v>
      </c>
      <c r="L223" s="15"/>
    </row>
    <row r="224" spans="1:12" ht="13.5" thickBot="1">
      <c r="A224" s="6" t="s">
        <v>24</v>
      </c>
      <c r="B224" s="31"/>
      <c r="C224" s="31"/>
      <c r="D224" s="28"/>
      <c r="E224" s="31">
        <v>12.5</v>
      </c>
      <c r="F224" s="52">
        <v>132.81</v>
      </c>
      <c r="G224" s="7"/>
      <c r="H224" s="28"/>
      <c r="I224" s="17">
        <f t="shared" si="10"/>
        <v>12.5</v>
      </c>
      <c r="J224" s="18">
        <f t="shared" si="11"/>
        <v>132.81</v>
      </c>
      <c r="K224" s="7">
        <v>15</v>
      </c>
      <c r="L224" s="90"/>
    </row>
    <row r="225" spans="1:12" ht="14.25" thickBot="1" thickTop="1">
      <c r="A225" s="32" t="s">
        <v>71</v>
      </c>
      <c r="B225" s="35"/>
      <c r="C225" s="35"/>
      <c r="D225" s="36">
        <f>SUM(D220:D224)</f>
        <v>4320.49</v>
      </c>
      <c r="E225" s="54"/>
      <c r="F225" s="55">
        <f>SUM(F220:F224)</f>
        <v>3892.72</v>
      </c>
      <c r="G225" s="35"/>
      <c r="H225" s="36">
        <f>SUM(H220:H224)</f>
        <v>1635.3000000000002</v>
      </c>
      <c r="I225" s="35"/>
      <c r="J225" s="36">
        <f>SUM(J220:J224)</f>
        <v>5528.02</v>
      </c>
      <c r="K225" s="35"/>
      <c r="L225" s="68">
        <f>SUM(L220:L224)</f>
        <v>3000</v>
      </c>
    </row>
    <row r="226" spans="9:10" ht="13.5" thickTop="1">
      <c r="I226" s="126"/>
      <c r="J226" s="127"/>
    </row>
    <row r="227" spans="1:10" ht="18">
      <c r="A227" s="1" t="s">
        <v>79</v>
      </c>
      <c r="B227" s="1"/>
      <c r="C227" s="1"/>
      <c r="I227" s="2"/>
      <c r="J227" s="59"/>
    </row>
    <row r="228" spans="9:10" ht="13.5" thickBot="1">
      <c r="I228" s="2"/>
      <c r="J228" s="59"/>
    </row>
    <row r="229" spans="1:12" ht="13.5" thickTop="1">
      <c r="A229" s="3"/>
      <c r="B229" s="4"/>
      <c r="C229" s="4" t="s">
        <v>7</v>
      </c>
      <c r="D229" s="4"/>
      <c r="E229" s="4" t="s">
        <v>6</v>
      </c>
      <c r="F229" s="4"/>
      <c r="G229" s="4" t="s">
        <v>8</v>
      </c>
      <c r="H229" s="4"/>
      <c r="I229" s="128" t="s">
        <v>137</v>
      </c>
      <c r="J229" s="128" t="s">
        <v>260</v>
      </c>
      <c r="K229" s="4" t="s">
        <v>9</v>
      </c>
      <c r="L229" s="5"/>
    </row>
    <row r="230" spans="1:12" ht="13.5" thickBot="1">
      <c r="A230" s="6" t="s">
        <v>2</v>
      </c>
      <c r="B230" s="7" t="s">
        <v>3</v>
      </c>
      <c r="C230" s="7" t="s">
        <v>4</v>
      </c>
      <c r="D230" s="7" t="s">
        <v>5</v>
      </c>
      <c r="E230" s="7" t="s">
        <v>4</v>
      </c>
      <c r="F230" s="7" t="s">
        <v>5</v>
      </c>
      <c r="G230" s="7" t="s">
        <v>10</v>
      </c>
      <c r="H230" s="7" t="s">
        <v>5</v>
      </c>
      <c r="I230" s="129" t="s">
        <v>10</v>
      </c>
      <c r="J230" s="129" t="s">
        <v>5</v>
      </c>
      <c r="K230" s="7" t="s">
        <v>10</v>
      </c>
      <c r="L230" s="8" t="s">
        <v>5</v>
      </c>
    </row>
    <row r="231" spans="1:12" ht="13.5" thickTop="1">
      <c r="A231" s="3" t="s">
        <v>29</v>
      </c>
      <c r="B231" s="29" t="s">
        <v>30</v>
      </c>
      <c r="C231" s="29">
        <v>3.7</v>
      </c>
      <c r="D231" s="12">
        <v>60.38</v>
      </c>
      <c r="E231" s="29">
        <v>2.52</v>
      </c>
      <c r="F231" s="4">
        <v>68.25</v>
      </c>
      <c r="G231" s="4">
        <v>0.5</v>
      </c>
      <c r="H231" s="12">
        <v>13.54</v>
      </c>
      <c r="I231" s="125">
        <f t="shared" si="10"/>
        <v>3.02</v>
      </c>
      <c r="J231" s="115">
        <f t="shared" si="11"/>
        <v>81.78999999999999</v>
      </c>
      <c r="K231" s="4">
        <v>5</v>
      </c>
      <c r="L231" s="13">
        <v>400</v>
      </c>
    </row>
    <row r="232" spans="1:12" ht="12.75">
      <c r="A232" s="10" t="s">
        <v>32</v>
      </c>
      <c r="B232" s="30" t="s">
        <v>31</v>
      </c>
      <c r="C232" s="30">
        <v>27</v>
      </c>
      <c r="D232" s="14">
        <v>623.53</v>
      </c>
      <c r="E232" s="30">
        <v>29</v>
      </c>
      <c r="F232" s="11">
        <v>630.15</v>
      </c>
      <c r="G232" s="11">
        <v>6</v>
      </c>
      <c r="H232" s="14">
        <v>130.32</v>
      </c>
      <c r="I232" s="17">
        <f t="shared" si="10"/>
        <v>35</v>
      </c>
      <c r="J232" s="18">
        <f t="shared" si="11"/>
        <v>760.47</v>
      </c>
      <c r="K232" s="11">
        <v>36</v>
      </c>
      <c r="L232" s="15">
        <v>800</v>
      </c>
    </row>
    <row r="233" spans="1:12" ht="12.75">
      <c r="A233" s="10" t="s">
        <v>37</v>
      </c>
      <c r="B233" s="30" t="s">
        <v>30</v>
      </c>
      <c r="C233" s="30">
        <v>60</v>
      </c>
      <c r="D233" s="14">
        <v>210.26</v>
      </c>
      <c r="E233" s="30">
        <v>42.35</v>
      </c>
      <c r="F233" s="11">
        <v>194.57</v>
      </c>
      <c r="G233" s="11">
        <v>10</v>
      </c>
      <c r="H233" s="14">
        <v>45.9</v>
      </c>
      <c r="I233" s="17">
        <f t="shared" si="10"/>
        <v>52.35</v>
      </c>
      <c r="J233" s="18">
        <f t="shared" si="11"/>
        <v>240.47</v>
      </c>
      <c r="K233" s="11">
        <v>53</v>
      </c>
      <c r="L233" s="15">
        <v>500</v>
      </c>
    </row>
    <row r="234" spans="1:12" ht="12.75">
      <c r="A234" s="16" t="s">
        <v>80</v>
      </c>
      <c r="B234" s="43" t="s">
        <v>30</v>
      </c>
      <c r="C234" s="43">
        <v>20</v>
      </c>
      <c r="D234" s="18">
        <v>232.13</v>
      </c>
      <c r="E234" s="43">
        <v>60</v>
      </c>
      <c r="F234" s="18">
        <v>618</v>
      </c>
      <c r="G234" s="17">
        <v>2.5</v>
      </c>
      <c r="H234" s="18">
        <v>25.75</v>
      </c>
      <c r="I234" s="17">
        <f t="shared" si="10"/>
        <v>62.5</v>
      </c>
      <c r="J234" s="18">
        <f t="shared" si="11"/>
        <v>643.75</v>
      </c>
      <c r="K234" s="17">
        <v>63</v>
      </c>
      <c r="L234" s="89">
        <v>700</v>
      </c>
    </row>
    <row r="235" spans="1:12" ht="12.75">
      <c r="A235" s="16" t="s">
        <v>81</v>
      </c>
      <c r="B235" s="43" t="s">
        <v>30</v>
      </c>
      <c r="C235" s="43">
        <v>10</v>
      </c>
      <c r="D235" s="18">
        <v>100</v>
      </c>
      <c r="E235" s="43">
        <v>20</v>
      </c>
      <c r="F235" s="18">
        <v>218</v>
      </c>
      <c r="G235" s="17">
        <v>5</v>
      </c>
      <c r="H235" s="18">
        <v>54.5</v>
      </c>
      <c r="I235" s="17">
        <f t="shared" si="10"/>
        <v>25</v>
      </c>
      <c r="J235" s="18">
        <f t="shared" si="11"/>
        <v>272.5</v>
      </c>
      <c r="K235" s="17">
        <v>25</v>
      </c>
      <c r="L235" s="89">
        <v>500</v>
      </c>
    </row>
    <row r="236" spans="1:12" ht="12.75">
      <c r="A236" s="16" t="s">
        <v>202</v>
      </c>
      <c r="B236" s="43" t="s">
        <v>30</v>
      </c>
      <c r="C236" s="43">
        <v>60</v>
      </c>
      <c r="D236" s="18">
        <v>481.81</v>
      </c>
      <c r="E236" s="43">
        <v>40</v>
      </c>
      <c r="F236" s="18">
        <v>388</v>
      </c>
      <c r="G236" s="17">
        <v>0</v>
      </c>
      <c r="H236" s="18">
        <v>0</v>
      </c>
      <c r="I236" s="17">
        <f t="shared" si="10"/>
        <v>40</v>
      </c>
      <c r="J236" s="18">
        <f t="shared" si="11"/>
        <v>388</v>
      </c>
      <c r="K236" s="17">
        <v>40</v>
      </c>
      <c r="L236" s="89">
        <v>600</v>
      </c>
    </row>
    <row r="237" spans="1:12" ht="12.75">
      <c r="A237" s="16" t="s">
        <v>72</v>
      </c>
      <c r="B237" s="43" t="s">
        <v>30</v>
      </c>
      <c r="C237" s="43">
        <v>48</v>
      </c>
      <c r="D237" s="18">
        <v>1243.88</v>
      </c>
      <c r="E237" s="43">
        <v>42</v>
      </c>
      <c r="F237" s="18">
        <v>1122.63</v>
      </c>
      <c r="G237" s="17">
        <v>6</v>
      </c>
      <c r="H237" s="18">
        <v>160.32</v>
      </c>
      <c r="I237" s="17">
        <f t="shared" si="10"/>
        <v>48</v>
      </c>
      <c r="J237" s="18">
        <f t="shared" si="11"/>
        <v>1282.95</v>
      </c>
      <c r="K237" s="17">
        <v>50</v>
      </c>
      <c r="L237" s="89">
        <v>1500</v>
      </c>
    </row>
    <row r="238" spans="1:12" ht="13.5" thickBot="1">
      <c r="A238" s="16" t="s">
        <v>39</v>
      </c>
      <c r="B238" s="43" t="s">
        <v>30</v>
      </c>
      <c r="C238" s="43">
        <v>215</v>
      </c>
      <c r="D238" s="18">
        <v>534.27</v>
      </c>
      <c r="E238" s="43">
        <v>149.3</v>
      </c>
      <c r="F238" s="17">
        <v>636.43</v>
      </c>
      <c r="G238" s="17">
        <v>50</v>
      </c>
      <c r="H238" s="18">
        <v>213</v>
      </c>
      <c r="I238" s="17">
        <f t="shared" si="10"/>
        <v>199.3</v>
      </c>
      <c r="J238" s="18">
        <f t="shared" si="11"/>
        <v>849.43</v>
      </c>
      <c r="K238" s="17">
        <v>200</v>
      </c>
      <c r="L238" s="89">
        <v>1000</v>
      </c>
    </row>
    <row r="239" spans="1:12" ht="14.25" thickBot="1" thickTop="1">
      <c r="A239" s="64" t="s">
        <v>71</v>
      </c>
      <c r="B239" s="54"/>
      <c r="C239" s="54"/>
      <c r="D239" s="36">
        <f>SUM(D231:D238)</f>
        <v>3486.2599999999998</v>
      </c>
      <c r="E239" s="35"/>
      <c r="F239" s="36">
        <f>SUM(F231:F238)</f>
        <v>3876.03</v>
      </c>
      <c r="G239" s="35"/>
      <c r="H239" s="36">
        <f>SUM(H231:H238)</f>
        <v>643.3299999999999</v>
      </c>
      <c r="I239" s="35">
        <f t="shared" si="10"/>
        <v>0</v>
      </c>
      <c r="J239" s="36">
        <f t="shared" si="11"/>
        <v>4519.360000000001</v>
      </c>
      <c r="K239" s="35"/>
      <c r="L239" s="68">
        <f>SUM(L231:L238)</f>
        <v>6000</v>
      </c>
    </row>
    <row r="240" spans="1:12" ht="13.5" thickTop="1">
      <c r="A240" s="34"/>
      <c r="B240" s="61"/>
      <c r="C240" s="61"/>
      <c r="D240" s="59"/>
      <c r="E240" s="2"/>
      <c r="F240" s="59"/>
      <c r="G240" s="2"/>
      <c r="H240" s="59"/>
      <c r="I240" s="2"/>
      <c r="J240" s="59"/>
      <c r="K240" s="2"/>
      <c r="L240" s="59"/>
    </row>
    <row r="241" spans="1:12" ht="12.75">
      <c r="A241" s="34"/>
      <c r="B241" s="61"/>
      <c r="C241" s="61"/>
      <c r="D241" s="59"/>
      <c r="E241" s="2"/>
      <c r="F241" s="59"/>
      <c r="G241" s="2"/>
      <c r="H241" s="59"/>
      <c r="I241" s="2"/>
      <c r="J241" s="59"/>
      <c r="K241" s="2"/>
      <c r="L241" s="59"/>
    </row>
    <row r="242" spans="1:12" ht="12.75">
      <c r="A242" s="34"/>
      <c r="B242" s="61"/>
      <c r="C242" s="61"/>
      <c r="D242" s="59"/>
      <c r="E242" s="2"/>
      <c r="F242" s="59"/>
      <c r="G242" s="2"/>
      <c r="H242" s="59"/>
      <c r="I242" s="2"/>
      <c r="J242" s="59"/>
      <c r="K242" s="2"/>
      <c r="L242" s="59"/>
    </row>
    <row r="243" spans="9:10" ht="12.75">
      <c r="I243" s="2"/>
      <c r="J243" s="59"/>
    </row>
    <row r="244" spans="1:12" ht="18">
      <c r="A244" s="62" t="s">
        <v>78</v>
      </c>
      <c r="B244" s="63"/>
      <c r="C244" s="63"/>
      <c r="D244" s="59"/>
      <c r="E244" s="2"/>
      <c r="F244" s="2"/>
      <c r="G244" s="2"/>
      <c r="H244" s="2"/>
      <c r="I244" s="2"/>
      <c r="J244" s="59"/>
      <c r="K244" s="2"/>
      <c r="L244" s="2"/>
    </row>
    <row r="245" spans="1:12" ht="13.5" thickBot="1">
      <c r="A245" s="2"/>
      <c r="B245" s="61"/>
      <c r="C245" s="61"/>
      <c r="D245" s="59"/>
      <c r="E245" s="2"/>
      <c r="F245" s="2"/>
      <c r="G245" s="2"/>
      <c r="H245" s="2"/>
      <c r="I245" s="2"/>
      <c r="J245" s="2"/>
      <c r="K245" s="2"/>
      <c r="L245" s="2"/>
    </row>
    <row r="246" spans="1:12" ht="13.5" thickTop="1">
      <c r="A246" s="3"/>
      <c r="B246" s="4"/>
      <c r="C246" s="4" t="s">
        <v>7</v>
      </c>
      <c r="D246" s="4"/>
      <c r="E246" s="4" t="s">
        <v>6</v>
      </c>
      <c r="F246" s="4"/>
      <c r="G246" s="4" t="s">
        <v>8</v>
      </c>
      <c r="H246" s="4"/>
      <c r="I246" s="83" t="s">
        <v>137</v>
      </c>
      <c r="J246" s="83" t="s">
        <v>137</v>
      </c>
      <c r="K246" s="4" t="s">
        <v>9</v>
      </c>
      <c r="L246" s="5"/>
    </row>
    <row r="247" spans="1:12" ht="13.5" thickBot="1">
      <c r="A247" s="6" t="s">
        <v>2</v>
      </c>
      <c r="B247" s="7" t="s">
        <v>3</v>
      </c>
      <c r="C247" s="7" t="s">
        <v>4</v>
      </c>
      <c r="D247" s="7" t="s">
        <v>5</v>
      </c>
      <c r="E247" s="7" t="s">
        <v>4</v>
      </c>
      <c r="F247" s="7" t="s">
        <v>5</v>
      </c>
      <c r="G247" s="7" t="s">
        <v>10</v>
      </c>
      <c r="H247" s="7" t="s">
        <v>5</v>
      </c>
      <c r="I247" s="84" t="s">
        <v>10</v>
      </c>
      <c r="J247" s="84" t="s">
        <v>5</v>
      </c>
      <c r="K247" s="7" t="s">
        <v>10</v>
      </c>
      <c r="L247" s="8" t="s">
        <v>5</v>
      </c>
    </row>
    <row r="248" spans="1:12" ht="14.25" thickBot="1" thickTop="1">
      <c r="A248" s="65" t="s">
        <v>74</v>
      </c>
      <c r="B248" s="66" t="s">
        <v>31</v>
      </c>
      <c r="C248" s="66">
        <v>20</v>
      </c>
      <c r="D248" s="66">
        <v>2349.7</v>
      </c>
      <c r="E248" s="114">
        <v>4</v>
      </c>
      <c r="F248" s="71">
        <v>33.57</v>
      </c>
      <c r="G248" s="66"/>
      <c r="H248" s="66"/>
      <c r="I248" s="125">
        <f>SUM(E248+G248)</f>
        <v>4</v>
      </c>
      <c r="J248" s="115">
        <f>SUM(F248+H248)</f>
        <v>33.57</v>
      </c>
      <c r="K248" s="66">
        <v>10</v>
      </c>
      <c r="L248" s="67">
        <v>1000</v>
      </c>
    </row>
    <row r="249" spans="1:12" ht="14.25" thickBot="1" thickTop="1">
      <c r="A249" s="69" t="s">
        <v>71</v>
      </c>
      <c r="B249" s="36"/>
      <c r="C249" s="36"/>
      <c r="D249" s="36">
        <v>2349.7</v>
      </c>
      <c r="E249" s="55"/>
      <c r="F249" s="55">
        <f>SUM(F248)</f>
        <v>33.57</v>
      </c>
      <c r="G249" s="36"/>
      <c r="H249" s="36"/>
      <c r="I249" s="36"/>
      <c r="J249" s="36">
        <f>SUM(J248)</f>
        <v>33.57</v>
      </c>
      <c r="K249" s="36"/>
      <c r="L249" s="68">
        <f>SUM(L248)</f>
        <v>1000</v>
      </c>
    </row>
    <row r="250" ht="13.5" thickTop="1"/>
    <row r="252" ht="23.25">
      <c r="A252" s="96" t="s">
        <v>200</v>
      </c>
    </row>
    <row r="253" ht="13.5" thickBot="1"/>
    <row r="254" spans="1:12" ht="13.5" thickTop="1">
      <c r="A254" s="3"/>
      <c r="B254" s="4"/>
      <c r="C254" s="4" t="s">
        <v>7</v>
      </c>
      <c r="D254" s="4"/>
      <c r="E254" s="4" t="s">
        <v>6</v>
      </c>
      <c r="F254" s="4"/>
      <c r="G254" s="4" t="s">
        <v>8</v>
      </c>
      <c r="H254" s="4"/>
      <c r="I254" s="83" t="s">
        <v>137</v>
      </c>
      <c r="J254" s="83" t="s">
        <v>137</v>
      </c>
      <c r="K254" s="4" t="s">
        <v>9</v>
      </c>
      <c r="L254" s="5"/>
    </row>
    <row r="255" spans="1:12" ht="13.5" thickBot="1">
      <c r="A255" s="16" t="s">
        <v>2</v>
      </c>
      <c r="B255" s="17" t="s">
        <v>3</v>
      </c>
      <c r="C255" s="17" t="s">
        <v>4</v>
      </c>
      <c r="D255" s="17" t="s">
        <v>5</v>
      </c>
      <c r="E255" s="17" t="s">
        <v>4</v>
      </c>
      <c r="F255" s="17" t="s">
        <v>5</v>
      </c>
      <c r="G255" s="17" t="s">
        <v>10</v>
      </c>
      <c r="H255" s="17" t="s">
        <v>5</v>
      </c>
      <c r="I255" s="84" t="s">
        <v>10</v>
      </c>
      <c r="J255" s="84" t="s">
        <v>5</v>
      </c>
      <c r="K255" s="17" t="s">
        <v>10</v>
      </c>
      <c r="L255" s="23" t="s">
        <v>5</v>
      </c>
    </row>
    <row r="256" spans="1:12" ht="13.5" thickTop="1">
      <c r="A256" s="103" t="s">
        <v>33</v>
      </c>
      <c r="B256" s="12" t="s">
        <v>31</v>
      </c>
      <c r="C256" s="91">
        <v>28</v>
      </c>
      <c r="D256" s="12">
        <v>328.57</v>
      </c>
      <c r="E256" s="38">
        <v>10</v>
      </c>
      <c r="F256" s="118">
        <v>236.84</v>
      </c>
      <c r="G256" s="91">
        <v>6</v>
      </c>
      <c r="H256" s="12">
        <v>129.18</v>
      </c>
      <c r="I256" s="4">
        <f aca="true" t="shared" si="12" ref="I256:I277">SUM(E256+G256)</f>
        <v>16</v>
      </c>
      <c r="J256" s="12">
        <f aca="true" t="shared" si="13" ref="J256:J277">SUM(F256+H256)</f>
        <v>366.02</v>
      </c>
      <c r="K256" s="12">
        <v>20</v>
      </c>
      <c r="L256" s="13">
        <v>400</v>
      </c>
    </row>
    <row r="257" spans="1:12" ht="12.75">
      <c r="A257" s="105" t="s">
        <v>35</v>
      </c>
      <c r="B257" s="14" t="s">
        <v>31</v>
      </c>
      <c r="C257" s="92">
        <v>13</v>
      </c>
      <c r="D257" s="14">
        <v>35.26</v>
      </c>
      <c r="E257" s="39">
        <v>8</v>
      </c>
      <c r="F257" s="133">
        <v>21.64</v>
      </c>
      <c r="G257" s="92">
        <v>4</v>
      </c>
      <c r="H257" s="14">
        <v>10.8</v>
      </c>
      <c r="I257" s="11">
        <f t="shared" si="12"/>
        <v>12</v>
      </c>
      <c r="J257" s="14">
        <f t="shared" si="13"/>
        <v>32.44</v>
      </c>
      <c r="K257" s="14">
        <v>15</v>
      </c>
      <c r="L257" s="15">
        <v>100</v>
      </c>
    </row>
    <row r="258" spans="1:12" ht="12.75">
      <c r="A258" s="105" t="s">
        <v>36</v>
      </c>
      <c r="B258" s="14" t="s">
        <v>30</v>
      </c>
      <c r="C258" s="92">
        <v>120</v>
      </c>
      <c r="D258" s="14">
        <v>797.1</v>
      </c>
      <c r="E258" s="39">
        <v>100</v>
      </c>
      <c r="F258" s="133">
        <v>669.88</v>
      </c>
      <c r="G258" s="92">
        <v>20</v>
      </c>
      <c r="H258" s="14">
        <v>133.8</v>
      </c>
      <c r="I258" s="11">
        <f t="shared" si="12"/>
        <v>120</v>
      </c>
      <c r="J258" s="14">
        <f t="shared" si="13"/>
        <v>803.6800000000001</v>
      </c>
      <c r="K258" s="14">
        <v>130</v>
      </c>
      <c r="L258" s="15">
        <v>900</v>
      </c>
    </row>
    <row r="259" spans="1:12" ht="12.75">
      <c r="A259" s="105" t="s">
        <v>38</v>
      </c>
      <c r="B259" s="14" t="s">
        <v>31</v>
      </c>
      <c r="C259" s="92">
        <v>39</v>
      </c>
      <c r="D259" s="14">
        <v>1605.58</v>
      </c>
      <c r="E259" s="39">
        <v>27</v>
      </c>
      <c r="F259" s="133">
        <v>1197.76</v>
      </c>
      <c r="G259" s="92">
        <v>10</v>
      </c>
      <c r="H259" s="14">
        <v>443.6</v>
      </c>
      <c r="I259" s="11">
        <f t="shared" si="12"/>
        <v>37</v>
      </c>
      <c r="J259" s="14">
        <f t="shared" si="13"/>
        <v>1641.3600000000001</v>
      </c>
      <c r="K259" s="14">
        <v>40</v>
      </c>
      <c r="L259" s="15">
        <v>2000</v>
      </c>
    </row>
    <row r="260" spans="1:12" ht="12.75">
      <c r="A260" s="105" t="s">
        <v>201</v>
      </c>
      <c r="B260" s="14" t="s">
        <v>31</v>
      </c>
      <c r="C260" s="92">
        <v>13</v>
      </c>
      <c r="D260" s="14">
        <v>1326.82</v>
      </c>
      <c r="E260" s="39">
        <v>12</v>
      </c>
      <c r="F260" s="133">
        <v>1219.94</v>
      </c>
      <c r="G260" s="92">
        <v>3</v>
      </c>
      <c r="H260" s="14">
        <v>304.98</v>
      </c>
      <c r="I260" s="11">
        <f t="shared" si="12"/>
        <v>15</v>
      </c>
      <c r="J260" s="14">
        <f t="shared" si="13"/>
        <v>1524.92</v>
      </c>
      <c r="K260" s="14">
        <v>15</v>
      </c>
      <c r="L260" s="15">
        <v>2000</v>
      </c>
    </row>
    <row r="261" spans="1:12" ht="12.75">
      <c r="A261" s="105" t="s">
        <v>40</v>
      </c>
      <c r="B261" s="14" t="s">
        <v>30</v>
      </c>
      <c r="C261" s="92">
        <v>6</v>
      </c>
      <c r="D261" s="14">
        <v>12.54</v>
      </c>
      <c r="E261" s="39">
        <v>6</v>
      </c>
      <c r="F261" s="133">
        <v>15.69</v>
      </c>
      <c r="G261" s="92">
        <v>2</v>
      </c>
      <c r="H261" s="14">
        <v>5.22</v>
      </c>
      <c r="I261" s="11">
        <f t="shared" si="12"/>
        <v>8</v>
      </c>
      <c r="J261" s="14">
        <f t="shared" si="13"/>
        <v>20.91</v>
      </c>
      <c r="K261" s="14">
        <v>10</v>
      </c>
      <c r="L261" s="15">
        <v>100</v>
      </c>
    </row>
    <row r="262" spans="1:12" ht="12.75">
      <c r="A262" s="105" t="s">
        <v>42</v>
      </c>
      <c r="B262" s="14" t="s">
        <v>31</v>
      </c>
      <c r="C262" s="92">
        <v>9</v>
      </c>
      <c r="D262" s="14">
        <v>230.44</v>
      </c>
      <c r="E262" s="39">
        <v>14</v>
      </c>
      <c r="F262" s="133">
        <v>229.18</v>
      </c>
      <c r="G262" s="92">
        <v>2</v>
      </c>
      <c r="H262" s="14">
        <v>32.74</v>
      </c>
      <c r="I262" s="11">
        <f t="shared" si="12"/>
        <v>16</v>
      </c>
      <c r="J262" s="14">
        <f t="shared" si="13"/>
        <v>261.92</v>
      </c>
      <c r="K262" s="14">
        <v>20</v>
      </c>
      <c r="L262" s="15">
        <v>300</v>
      </c>
    </row>
    <row r="263" spans="1:12" ht="12.75">
      <c r="A263" s="105" t="s">
        <v>41</v>
      </c>
      <c r="B263" s="14" t="s">
        <v>30</v>
      </c>
      <c r="C263" s="92">
        <v>30</v>
      </c>
      <c r="D263" s="14">
        <v>146.97</v>
      </c>
      <c r="E263" s="39">
        <v>21</v>
      </c>
      <c r="F263" s="133">
        <v>133.61</v>
      </c>
      <c r="G263" s="92">
        <v>4</v>
      </c>
      <c r="H263" s="14">
        <v>25.44</v>
      </c>
      <c r="I263" s="11">
        <f t="shared" si="12"/>
        <v>25</v>
      </c>
      <c r="J263" s="14">
        <f t="shared" si="13"/>
        <v>159.05</v>
      </c>
      <c r="K263" s="14">
        <v>25</v>
      </c>
      <c r="L263" s="15">
        <v>200</v>
      </c>
    </row>
    <row r="264" spans="1:12" ht="12.75">
      <c r="A264" s="105" t="s">
        <v>203</v>
      </c>
      <c r="B264" s="14" t="s">
        <v>43</v>
      </c>
      <c r="C264" s="92">
        <v>8</v>
      </c>
      <c r="D264" s="14">
        <v>93.33</v>
      </c>
      <c r="E264" s="39">
        <v>10</v>
      </c>
      <c r="F264" s="133">
        <v>113.06</v>
      </c>
      <c r="G264" s="92">
        <v>0</v>
      </c>
      <c r="H264" s="14"/>
      <c r="I264" s="11">
        <f t="shared" si="12"/>
        <v>10</v>
      </c>
      <c r="J264" s="14">
        <f t="shared" si="13"/>
        <v>113.06</v>
      </c>
      <c r="K264" s="14">
        <v>10</v>
      </c>
      <c r="L264" s="15">
        <v>200</v>
      </c>
    </row>
    <row r="265" spans="1:12" ht="12.75">
      <c r="A265" s="105" t="s">
        <v>204</v>
      </c>
      <c r="B265" s="14" t="s">
        <v>104</v>
      </c>
      <c r="C265" s="92">
        <v>48</v>
      </c>
      <c r="D265" s="14">
        <v>90</v>
      </c>
      <c r="E265" s="39">
        <v>48</v>
      </c>
      <c r="F265" s="133">
        <v>90</v>
      </c>
      <c r="G265" s="92"/>
      <c r="H265" s="14"/>
      <c r="I265" s="11">
        <f t="shared" si="12"/>
        <v>48</v>
      </c>
      <c r="J265" s="14">
        <f t="shared" si="13"/>
        <v>90</v>
      </c>
      <c r="K265" s="14">
        <v>50</v>
      </c>
      <c r="L265" s="15">
        <v>100</v>
      </c>
    </row>
    <row r="266" spans="1:12" ht="12.75">
      <c r="A266" s="105" t="s">
        <v>206</v>
      </c>
      <c r="B266" s="14" t="s">
        <v>43</v>
      </c>
      <c r="C266" s="92">
        <v>229</v>
      </c>
      <c r="D266" s="14">
        <v>2968.33</v>
      </c>
      <c r="E266" s="39">
        <v>174</v>
      </c>
      <c r="F266" s="133">
        <v>2431.47</v>
      </c>
      <c r="G266" s="92">
        <v>40</v>
      </c>
      <c r="H266" s="14">
        <v>558.8</v>
      </c>
      <c r="I266" s="11">
        <f t="shared" si="12"/>
        <v>214</v>
      </c>
      <c r="J266" s="14">
        <f t="shared" si="13"/>
        <v>2990.2699999999995</v>
      </c>
      <c r="K266" s="14">
        <v>250</v>
      </c>
      <c r="L266" s="15">
        <v>4000</v>
      </c>
    </row>
    <row r="267" spans="1:12" ht="12.75">
      <c r="A267" s="105" t="s">
        <v>46</v>
      </c>
      <c r="B267" s="14" t="s">
        <v>31</v>
      </c>
      <c r="C267" s="92">
        <v>223</v>
      </c>
      <c r="D267" s="14">
        <v>1324.45</v>
      </c>
      <c r="E267" s="39">
        <v>175</v>
      </c>
      <c r="F267" s="133">
        <v>1025.94</v>
      </c>
      <c r="G267" s="92">
        <v>55</v>
      </c>
      <c r="H267" s="14">
        <v>322.3</v>
      </c>
      <c r="I267" s="11">
        <f t="shared" si="12"/>
        <v>230</v>
      </c>
      <c r="J267" s="14">
        <f t="shared" si="13"/>
        <v>1348.24</v>
      </c>
      <c r="K267" s="14">
        <v>230</v>
      </c>
      <c r="L267" s="15">
        <v>2000</v>
      </c>
    </row>
    <row r="268" spans="1:12" ht="12.75">
      <c r="A268" s="105" t="s">
        <v>53</v>
      </c>
      <c r="B268" s="14" t="s">
        <v>43</v>
      </c>
      <c r="C268" s="92">
        <v>61</v>
      </c>
      <c r="D268" s="14">
        <v>871.41</v>
      </c>
      <c r="E268" s="39">
        <v>51</v>
      </c>
      <c r="F268" s="133">
        <v>709.8</v>
      </c>
      <c r="G268" s="92">
        <v>10</v>
      </c>
      <c r="H268" s="14">
        <v>139.1</v>
      </c>
      <c r="I268" s="11">
        <f t="shared" si="12"/>
        <v>61</v>
      </c>
      <c r="J268" s="14">
        <f t="shared" si="13"/>
        <v>848.9</v>
      </c>
      <c r="K268" s="14">
        <v>62</v>
      </c>
      <c r="L268" s="15">
        <v>1000</v>
      </c>
    </row>
    <row r="269" spans="1:12" ht="12.75">
      <c r="A269" s="105" t="s">
        <v>54</v>
      </c>
      <c r="B269" s="14" t="s">
        <v>30</v>
      </c>
      <c r="C269" s="92">
        <v>2</v>
      </c>
      <c r="D269" s="14">
        <v>6.92</v>
      </c>
      <c r="E269" s="39">
        <v>3</v>
      </c>
      <c r="F269" s="133">
        <v>10.84</v>
      </c>
      <c r="G269" s="92">
        <v>1</v>
      </c>
      <c r="H269" s="14">
        <v>3.61</v>
      </c>
      <c r="I269" s="11">
        <f t="shared" si="12"/>
        <v>4</v>
      </c>
      <c r="J269" s="14">
        <f t="shared" si="13"/>
        <v>14.45</v>
      </c>
      <c r="K269" s="14">
        <v>5</v>
      </c>
      <c r="L269" s="15">
        <v>200</v>
      </c>
    </row>
    <row r="270" spans="1:12" ht="12.75">
      <c r="A270" s="105" t="s">
        <v>59</v>
      </c>
      <c r="B270" s="14" t="s">
        <v>43</v>
      </c>
      <c r="C270" s="92">
        <v>7</v>
      </c>
      <c r="D270" s="14">
        <v>37.22</v>
      </c>
      <c r="E270" s="39">
        <v>6</v>
      </c>
      <c r="F270" s="133">
        <v>46.42</v>
      </c>
      <c r="G270" s="92"/>
      <c r="H270" s="14"/>
      <c r="I270" s="11">
        <f t="shared" si="12"/>
        <v>6</v>
      </c>
      <c r="J270" s="14">
        <f t="shared" si="13"/>
        <v>46.42</v>
      </c>
      <c r="K270" s="14">
        <v>10</v>
      </c>
      <c r="L270" s="15">
        <v>100</v>
      </c>
    </row>
    <row r="271" spans="1:12" ht="12.75">
      <c r="A271" s="105" t="s">
        <v>57</v>
      </c>
      <c r="B271" s="14" t="s">
        <v>31</v>
      </c>
      <c r="C271" s="92">
        <v>25</v>
      </c>
      <c r="D271" s="14">
        <v>493.05</v>
      </c>
      <c r="E271" s="39">
        <v>30</v>
      </c>
      <c r="F271" s="133">
        <v>536.33</v>
      </c>
      <c r="G271" s="92">
        <v>12</v>
      </c>
      <c r="H271" s="14">
        <v>211.83</v>
      </c>
      <c r="I271" s="11">
        <f t="shared" si="12"/>
        <v>42</v>
      </c>
      <c r="J271" s="14">
        <f t="shared" si="13"/>
        <v>748.1600000000001</v>
      </c>
      <c r="K271" s="14">
        <v>45</v>
      </c>
      <c r="L271" s="15">
        <v>800</v>
      </c>
    </row>
    <row r="272" spans="1:12" ht="12.75">
      <c r="A272" s="105" t="s">
        <v>60</v>
      </c>
      <c r="B272" s="14" t="s">
        <v>31</v>
      </c>
      <c r="C272" s="92">
        <v>144</v>
      </c>
      <c r="D272" s="14">
        <v>590.4</v>
      </c>
      <c r="E272" s="39">
        <v>0</v>
      </c>
      <c r="F272" s="133">
        <v>0</v>
      </c>
      <c r="G272" s="92"/>
      <c r="H272" s="14"/>
      <c r="I272" s="11">
        <f t="shared" si="12"/>
        <v>0</v>
      </c>
      <c r="J272" s="14">
        <f t="shared" si="13"/>
        <v>0</v>
      </c>
      <c r="K272" s="14">
        <v>600</v>
      </c>
      <c r="L272" s="15">
        <v>1700</v>
      </c>
    </row>
    <row r="273" spans="1:12" ht="12.75">
      <c r="A273" s="105" t="s">
        <v>61</v>
      </c>
      <c r="B273" s="14" t="s">
        <v>31</v>
      </c>
      <c r="C273" s="92">
        <v>594</v>
      </c>
      <c r="D273" s="14">
        <v>1725.64</v>
      </c>
      <c r="E273" s="39">
        <v>253</v>
      </c>
      <c r="F273" s="133">
        <v>760.97</v>
      </c>
      <c r="G273" s="92"/>
      <c r="H273" s="14"/>
      <c r="I273" s="11">
        <f t="shared" si="12"/>
        <v>253</v>
      </c>
      <c r="J273" s="14">
        <f t="shared" si="13"/>
        <v>760.97</v>
      </c>
      <c r="K273" s="14">
        <v>260</v>
      </c>
      <c r="L273" s="15">
        <v>800</v>
      </c>
    </row>
    <row r="274" spans="1:12" ht="12.75">
      <c r="A274" s="105" t="s">
        <v>70</v>
      </c>
      <c r="B274" s="14" t="s">
        <v>43</v>
      </c>
      <c r="C274" s="92">
        <v>2</v>
      </c>
      <c r="D274" s="14">
        <v>132.21</v>
      </c>
      <c r="E274" s="39">
        <v>0</v>
      </c>
      <c r="F274" s="133">
        <v>0</v>
      </c>
      <c r="G274" s="92"/>
      <c r="H274" s="14"/>
      <c r="I274" s="11">
        <f t="shared" si="12"/>
        <v>0</v>
      </c>
      <c r="J274" s="14">
        <f t="shared" si="13"/>
        <v>0</v>
      </c>
      <c r="K274" s="14"/>
      <c r="L274" s="15">
        <v>0</v>
      </c>
    </row>
    <row r="275" spans="1:12" ht="12.75">
      <c r="A275" s="105" t="s">
        <v>62</v>
      </c>
      <c r="B275" s="14" t="s">
        <v>43</v>
      </c>
      <c r="C275" s="92">
        <v>38</v>
      </c>
      <c r="D275" s="14">
        <v>141.42</v>
      </c>
      <c r="E275" s="39">
        <v>38</v>
      </c>
      <c r="F275" s="133">
        <v>158.53</v>
      </c>
      <c r="G275" s="92"/>
      <c r="H275" s="14"/>
      <c r="I275" s="11">
        <f t="shared" si="12"/>
        <v>38</v>
      </c>
      <c r="J275" s="14">
        <f t="shared" si="13"/>
        <v>158.53</v>
      </c>
      <c r="K275" s="14">
        <v>40</v>
      </c>
      <c r="L275" s="15">
        <v>180</v>
      </c>
    </row>
    <row r="276" spans="1:12" ht="12.75">
      <c r="A276" s="105" t="s">
        <v>73</v>
      </c>
      <c r="B276" s="14" t="s">
        <v>31</v>
      </c>
      <c r="C276" s="92">
        <v>0</v>
      </c>
      <c r="D276" s="14">
        <v>0</v>
      </c>
      <c r="E276" s="39">
        <v>3</v>
      </c>
      <c r="F276" s="133">
        <v>11.21</v>
      </c>
      <c r="G276" s="92"/>
      <c r="H276" s="14"/>
      <c r="I276" s="11">
        <f t="shared" si="12"/>
        <v>3</v>
      </c>
      <c r="J276" s="14">
        <f t="shared" si="13"/>
        <v>11.21</v>
      </c>
      <c r="K276" s="14">
        <v>3</v>
      </c>
      <c r="L276" s="15">
        <v>20</v>
      </c>
    </row>
    <row r="277" spans="1:12" ht="12.75">
      <c r="A277" s="105" t="s">
        <v>34</v>
      </c>
      <c r="B277" s="14" t="s">
        <v>31</v>
      </c>
      <c r="C277" s="92">
        <v>102</v>
      </c>
      <c r="D277" s="14">
        <v>882</v>
      </c>
      <c r="E277" s="39">
        <v>75</v>
      </c>
      <c r="F277" s="133">
        <v>707.84</v>
      </c>
      <c r="G277" s="92">
        <v>15</v>
      </c>
      <c r="H277" s="14">
        <v>141.45</v>
      </c>
      <c r="I277" s="11">
        <f t="shared" si="12"/>
        <v>90</v>
      </c>
      <c r="J277" s="14">
        <f t="shared" si="13"/>
        <v>849.29</v>
      </c>
      <c r="K277" s="14">
        <v>100</v>
      </c>
      <c r="L277" s="15">
        <v>900</v>
      </c>
    </row>
    <row r="278" spans="1:12" ht="13.5" thickBot="1">
      <c r="A278" s="134" t="s">
        <v>71</v>
      </c>
      <c r="B278" s="28"/>
      <c r="C278" s="28"/>
      <c r="D278" s="28">
        <f>SUM(D256:D277)</f>
        <v>13839.659999999996</v>
      </c>
      <c r="E278" s="52"/>
      <c r="F278" s="52">
        <f>SUM(F256:F277)</f>
        <v>10326.95</v>
      </c>
      <c r="G278" s="94"/>
      <c r="H278" s="28"/>
      <c r="I278" s="28"/>
      <c r="J278" s="28">
        <f>SUM(J256:J277)</f>
        <v>12789.8</v>
      </c>
      <c r="K278" s="28"/>
      <c r="L278" s="90">
        <f>SUM(L256:L277)</f>
        <v>18000</v>
      </c>
    </row>
    <row r="279" ht="13.5" thickTop="1"/>
    <row r="280" spans="1:12" ht="18">
      <c r="A280" s="60" t="s">
        <v>198</v>
      </c>
      <c r="B280" s="2"/>
      <c r="C280" s="2"/>
      <c r="D280" s="59"/>
      <c r="E280" s="2"/>
      <c r="F280" s="2"/>
      <c r="G280" s="2"/>
      <c r="H280" s="2"/>
      <c r="I280" s="2"/>
      <c r="J280" s="2"/>
      <c r="K280" s="2"/>
      <c r="L280" s="2"/>
    </row>
    <row r="281" spans="1:12" ht="18.75" thickBot="1">
      <c r="A281" s="60"/>
      <c r="B281" s="2"/>
      <c r="C281" s="2"/>
      <c r="D281" s="59"/>
      <c r="E281" s="2"/>
      <c r="F281" s="2"/>
      <c r="G281" s="2"/>
      <c r="H281" s="2"/>
      <c r="I281" s="2"/>
      <c r="J281" s="2"/>
      <c r="K281" s="2"/>
      <c r="L281" s="2"/>
    </row>
    <row r="282" spans="1:12" ht="13.5" thickTop="1">
      <c r="A282" s="3"/>
      <c r="B282" s="4"/>
      <c r="C282" s="4" t="s">
        <v>7</v>
      </c>
      <c r="D282" s="4"/>
      <c r="E282" s="4" t="s">
        <v>6</v>
      </c>
      <c r="F282" s="4"/>
      <c r="G282" s="4" t="s">
        <v>8</v>
      </c>
      <c r="H282" s="4"/>
      <c r="I282" s="83" t="s">
        <v>137</v>
      </c>
      <c r="J282" s="83" t="s">
        <v>137</v>
      </c>
      <c r="K282" s="4" t="s">
        <v>9</v>
      </c>
      <c r="L282" s="5"/>
    </row>
    <row r="283" spans="1:12" ht="13.5" thickBot="1">
      <c r="A283" s="6" t="s">
        <v>2</v>
      </c>
      <c r="B283" s="7" t="s">
        <v>3</v>
      </c>
      <c r="C283" s="7" t="s">
        <v>4</v>
      </c>
      <c r="D283" s="7" t="s">
        <v>5</v>
      </c>
      <c r="E283" s="7" t="s">
        <v>4</v>
      </c>
      <c r="F283" s="7" t="s">
        <v>5</v>
      </c>
      <c r="G283" s="7" t="s">
        <v>10</v>
      </c>
      <c r="H283" s="7" t="s">
        <v>5</v>
      </c>
      <c r="I283" s="84" t="s">
        <v>10</v>
      </c>
      <c r="J283" s="84" t="s">
        <v>5</v>
      </c>
      <c r="K283" s="7" t="s">
        <v>10</v>
      </c>
      <c r="L283" s="8" t="s">
        <v>5</v>
      </c>
    </row>
    <row r="284" spans="1:12" ht="14.25" thickBot="1" thickTop="1">
      <c r="A284" s="65" t="s">
        <v>199</v>
      </c>
      <c r="B284" s="66" t="s">
        <v>31</v>
      </c>
      <c r="C284" s="66"/>
      <c r="D284" s="66">
        <v>23331.33</v>
      </c>
      <c r="E284" s="114">
        <v>879</v>
      </c>
      <c r="F284" s="71">
        <v>13185</v>
      </c>
      <c r="G284" s="66"/>
      <c r="H284" s="66"/>
      <c r="I284" s="17">
        <f>SUM(E284+G284)</f>
        <v>879</v>
      </c>
      <c r="J284" s="18">
        <f>SUM(F284+H284)</f>
        <v>13185</v>
      </c>
      <c r="K284" s="66">
        <v>700</v>
      </c>
      <c r="L284" s="67"/>
    </row>
    <row r="285" spans="1:12" ht="14.25" thickBot="1" thickTop="1">
      <c r="A285" s="69" t="s">
        <v>71</v>
      </c>
      <c r="B285" s="36"/>
      <c r="C285" s="36"/>
      <c r="D285" s="36">
        <v>23331.33</v>
      </c>
      <c r="E285" s="76">
        <v>879</v>
      </c>
      <c r="F285" s="55">
        <f>SUM(F284)</f>
        <v>13185</v>
      </c>
      <c r="G285" s="36"/>
      <c r="H285" s="36"/>
      <c r="I285" s="36">
        <v>879</v>
      </c>
      <c r="J285" s="36">
        <f>SUM(J284)</f>
        <v>13185</v>
      </c>
      <c r="K285" s="36">
        <v>700</v>
      </c>
      <c r="L285" s="68"/>
    </row>
    <row r="286" spans="6:12" ht="13.5" thickTop="1">
      <c r="F286" s="117"/>
      <c r="H286" s="113"/>
      <c r="L286" s="130"/>
    </row>
    <row r="287" ht="12.75">
      <c r="J287" t="s">
        <v>278</v>
      </c>
    </row>
    <row r="288" ht="23.25">
      <c r="A288" s="96" t="s">
        <v>173</v>
      </c>
    </row>
    <row r="289" ht="13.5" thickBot="1"/>
    <row r="290" spans="1:12" ht="13.5" thickTop="1">
      <c r="A290" s="3"/>
      <c r="B290" s="4"/>
      <c r="C290" s="4" t="s">
        <v>7</v>
      </c>
      <c r="D290" s="4"/>
      <c r="E290" s="4" t="s">
        <v>6</v>
      </c>
      <c r="F290" s="4"/>
      <c r="G290" s="4" t="s">
        <v>8</v>
      </c>
      <c r="H290" s="4"/>
      <c r="I290" s="83" t="s">
        <v>137</v>
      </c>
      <c r="J290" s="83" t="s">
        <v>137</v>
      </c>
      <c r="K290" s="4" t="s">
        <v>9</v>
      </c>
      <c r="L290" s="5"/>
    </row>
    <row r="291" spans="1:12" ht="13.5" thickBot="1">
      <c r="A291" s="6" t="s">
        <v>2</v>
      </c>
      <c r="B291" s="7" t="s">
        <v>3</v>
      </c>
      <c r="C291" s="7" t="s">
        <v>4</v>
      </c>
      <c r="D291" s="7" t="s">
        <v>5</v>
      </c>
      <c r="E291" s="7" t="s">
        <v>4</v>
      </c>
      <c r="F291" s="7" t="s">
        <v>5</v>
      </c>
      <c r="G291" s="7" t="s">
        <v>10</v>
      </c>
      <c r="H291" s="7" t="s">
        <v>5</v>
      </c>
      <c r="I291" s="84" t="s">
        <v>10</v>
      </c>
      <c r="J291" s="84" t="s">
        <v>5</v>
      </c>
      <c r="K291" s="7" t="s">
        <v>10</v>
      </c>
      <c r="L291" s="8" t="s">
        <v>5</v>
      </c>
    </row>
    <row r="292" spans="1:12" ht="13.5" thickTop="1">
      <c r="A292" s="103" t="s">
        <v>175</v>
      </c>
      <c r="B292" s="12"/>
      <c r="C292" s="12"/>
      <c r="D292" s="12">
        <v>59495.07</v>
      </c>
      <c r="E292" s="50"/>
      <c r="F292" s="104">
        <v>51627.16</v>
      </c>
      <c r="G292" s="12"/>
      <c r="H292" s="12">
        <v>33000</v>
      </c>
      <c r="I292" s="17"/>
      <c r="J292" s="18">
        <f>SUM(F292+H292)</f>
        <v>84627.16</v>
      </c>
      <c r="K292" s="12"/>
      <c r="L292" s="13">
        <v>62000</v>
      </c>
    </row>
    <row r="293" spans="1:12" ht="12.75">
      <c r="A293" s="105" t="s">
        <v>174</v>
      </c>
      <c r="B293" s="14"/>
      <c r="C293" s="14"/>
      <c r="D293" s="14">
        <v>128197.63</v>
      </c>
      <c r="E293" s="51"/>
      <c r="F293" s="106">
        <v>69431.13</v>
      </c>
      <c r="G293" s="14"/>
      <c r="H293" s="14">
        <v>64553.14</v>
      </c>
      <c r="I293" s="14"/>
      <c r="J293" s="18">
        <f>SUM(F293+H293)</f>
        <v>133984.27000000002</v>
      </c>
      <c r="K293" s="14"/>
      <c r="L293" s="15">
        <v>69500</v>
      </c>
    </row>
    <row r="294" spans="1:12" ht="13.5" thickBot="1">
      <c r="A294" s="107" t="s">
        <v>176</v>
      </c>
      <c r="B294" s="28"/>
      <c r="C294" s="28"/>
      <c r="D294" s="28">
        <v>930.85</v>
      </c>
      <c r="E294" s="52"/>
      <c r="F294" s="108">
        <v>888.57</v>
      </c>
      <c r="G294" s="28"/>
      <c r="H294" s="28">
        <v>500</v>
      </c>
      <c r="I294" s="28"/>
      <c r="J294" s="18">
        <f>SUM(F294+H294)</f>
        <v>1388.5700000000002</v>
      </c>
      <c r="K294" s="28"/>
      <c r="L294" s="90">
        <v>1500</v>
      </c>
    </row>
    <row r="295" spans="1:12" ht="14.25" thickBot="1" thickTop="1">
      <c r="A295" s="69" t="s">
        <v>71</v>
      </c>
      <c r="B295" s="36"/>
      <c r="C295" s="36"/>
      <c r="D295" s="36">
        <f>SUM(D292:D294)</f>
        <v>188623.55000000002</v>
      </c>
      <c r="E295" s="55"/>
      <c r="F295" s="55">
        <f>SUM(F292:F294)</f>
        <v>121946.86000000002</v>
      </c>
      <c r="G295" s="36"/>
      <c r="H295" s="36">
        <f>SUM(H292:H294)</f>
        <v>98053.14</v>
      </c>
      <c r="I295" s="36"/>
      <c r="J295" s="36">
        <f>SUM(J292:J294)</f>
        <v>220000.00000000003</v>
      </c>
      <c r="K295" s="36"/>
      <c r="L295" s="68">
        <f>SUM(L292:L294)</f>
        <v>133000</v>
      </c>
    </row>
    <row r="296" ht="13.5" thickTop="1"/>
    <row r="298" spans="1:6" ht="23.25">
      <c r="A298" s="96" t="s">
        <v>177</v>
      </c>
      <c r="B298" s="96"/>
      <c r="C298" s="96"/>
      <c r="D298" s="96"/>
      <c r="E298" s="96"/>
      <c r="F298" s="96"/>
    </row>
    <row r="299" ht="13.5" thickBot="1"/>
    <row r="300" spans="1:12" ht="13.5" thickTop="1">
      <c r="A300" s="3"/>
      <c r="B300" s="4"/>
      <c r="C300" s="4" t="s">
        <v>7</v>
      </c>
      <c r="D300" s="4"/>
      <c r="E300" s="4" t="s">
        <v>6</v>
      </c>
      <c r="F300" s="4"/>
      <c r="G300" s="4" t="s">
        <v>8</v>
      </c>
      <c r="H300" s="4"/>
      <c r="I300" s="83" t="s">
        <v>137</v>
      </c>
      <c r="J300" s="83" t="s">
        <v>137</v>
      </c>
      <c r="K300" s="4" t="s">
        <v>9</v>
      </c>
      <c r="L300" s="5"/>
    </row>
    <row r="301" spans="1:12" ht="13.5" thickBot="1">
      <c r="A301" s="6" t="s">
        <v>2</v>
      </c>
      <c r="B301" s="7" t="s">
        <v>3</v>
      </c>
      <c r="C301" s="7" t="s">
        <v>4</v>
      </c>
      <c r="D301" s="7" t="s">
        <v>5</v>
      </c>
      <c r="E301" s="7" t="s">
        <v>4</v>
      </c>
      <c r="F301" s="7" t="s">
        <v>5</v>
      </c>
      <c r="G301" s="7" t="s">
        <v>10</v>
      </c>
      <c r="H301" s="7" t="s">
        <v>5</v>
      </c>
      <c r="I301" s="84" t="s">
        <v>10</v>
      </c>
      <c r="J301" s="84" t="s">
        <v>5</v>
      </c>
      <c r="K301" s="7" t="s">
        <v>10</v>
      </c>
      <c r="L301" s="8" t="s">
        <v>5</v>
      </c>
    </row>
    <row r="302" spans="1:12" ht="13.5" thickTop="1">
      <c r="A302" s="103" t="s">
        <v>178</v>
      </c>
      <c r="B302" s="12"/>
      <c r="C302" s="12"/>
      <c r="D302" s="12">
        <v>1077</v>
      </c>
      <c r="E302" s="50"/>
      <c r="F302" s="104"/>
      <c r="G302" s="12"/>
      <c r="H302" s="12">
        <v>8000</v>
      </c>
      <c r="I302" s="12"/>
      <c r="J302" s="18">
        <f>SUM(F302+H302)</f>
        <v>8000</v>
      </c>
      <c r="K302" s="12"/>
      <c r="L302" s="13">
        <v>0</v>
      </c>
    </row>
    <row r="303" spans="1:12" ht="12.75">
      <c r="A303" s="105"/>
      <c r="B303" s="14"/>
      <c r="C303" s="14"/>
      <c r="D303" s="14"/>
      <c r="E303" s="51"/>
      <c r="F303" s="106"/>
      <c r="G303" s="14"/>
      <c r="H303" s="14"/>
      <c r="I303" s="14"/>
      <c r="J303" s="18">
        <f>SUM(F303+H303)</f>
        <v>0</v>
      </c>
      <c r="K303" s="14"/>
      <c r="L303" s="15"/>
    </row>
    <row r="304" spans="1:12" ht="13.5" thickBot="1">
      <c r="A304" s="107"/>
      <c r="B304" s="28"/>
      <c r="C304" s="28"/>
      <c r="D304" s="28"/>
      <c r="E304" s="52"/>
      <c r="F304" s="108"/>
      <c r="G304" s="28"/>
      <c r="H304" s="28"/>
      <c r="I304" s="28"/>
      <c r="J304" s="18">
        <f>SUM(F304+H304)</f>
        <v>0</v>
      </c>
      <c r="K304" s="28"/>
      <c r="L304" s="90"/>
    </row>
    <row r="305" spans="1:12" ht="14.25" thickBot="1" thickTop="1">
      <c r="A305" s="69" t="s">
        <v>71</v>
      </c>
      <c r="B305" s="36"/>
      <c r="C305" s="36"/>
      <c r="D305" s="36">
        <f>SUM(D302:D304)</f>
        <v>1077</v>
      </c>
      <c r="E305" s="55"/>
      <c r="F305" s="55">
        <f>SUM(F302)</f>
        <v>0</v>
      </c>
      <c r="G305" s="36"/>
      <c r="H305" s="36">
        <f>SUM(H302:H304)</f>
        <v>8000</v>
      </c>
      <c r="I305" s="36"/>
      <c r="J305" s="36">
        <f>SUM(F305+H305)</f>
        <v>8000</v>
      </c>
      <c r="K305" s="36"/>
      <c r="L305" s="68">
        <f>SUM(L302:L304)</f>
        <v>0</v>
      </c>
    </row>
    <row r="306" ht="13.5" thickTop="1"/>
    <row r="307" spans="1:2" ht="23.25">
      <c r="A307" s="96" t="s">
        <v>179</v>
      </c>
      <c r="B307" s="96"/>
    </row>
    <row r="308" ht="13.5" thickBot="1"/>
    <row r="309" spans="1:12" ht="13.5" thickTop="1">
      <c r="A309" s="3"/>
      <c r="B309" s="4"/>
      <c r="C309" s="4" t="s">
        <v>7</v>
      </c>
      <c r="D309" s="4"/>
      <c r="E309" s="4" t="s">
        <v>6</v>
      </c>
      <c r="F309" s="4"/>
      <c r="G309" s="4" t="s">
        <v>8</v>
      </c>
      <c r="H309" s="4"/>
      <c r="I309" s="83" t="s">
        <v>137</v>
      </c>
      <c r="J309" s="83" t="s">
        <v>137</v>
      </c>
      <c r="K309" s="4" t="s">
        <v>9</v>
      </c>
      <c r="L309" s="5"/>
    </row>
    <row r="310" spans="1:12" ht="13.5" thickBot="1">
      <c r="A310" s="6" t="s">
        <v>2</v>
      </c>
      <c r="B310" s="7" t="s">
        <v>3</v>
      </c>
      <c r="C310" s="7" t="s">
        <v>4</v>
      </c>
      <c r="D310" s="7" t="s">
        <v>5</v>
      </c>
      <c r="E310" s="7" t="s">
        <v>4</v>
      </c>
      <c r="F310" s="7" t="s">
        <v>5</v>
      </c>
      <c r="G310" s="7" t="s">
        <v>10</v>
      </c>
      <c r="H310" s="7" t="s">
        <v>5</v>
      </c>
      <c r="I310" s="84" t="s">
        <v>10</v>
      </c>
      <c r="J310" s="84" t="s">
        <v>5</v>
      </c>
      <c r="K310" s="7" t="s">
        <v>10</v>
      </c>
      <c r="L310" s="8" t="s">
        <v>5</v>
      </c>
    </row>
    <row r="311" spans="1:12" ht="13.5" thickTop="1">
      <c r="A311" s="103"/>
      <c r="B311" s="12"/>
      <c r="C311" s="12"/>
      <c r="D311" s="12">
        <v>1430.63</v>
      </c>
      <c r="E311" s="50"/>
      <c r="F311" s="104">
        <v>17439.06</v>
      </c>
      <c r="G311" s="12"/>
      <c r="H311" s="12">
        <v>60.94</v>
      </c>
      <c r="I311" s="12"/>
      <c r="J311" s="18">
        <f>SUM(F311+H311)</f>
        <v>17500</v>
      </c>
      <c r="K311" s="12"/>
      <c r="L311" s="13"/>
    </row>
    <row r="312" spans="1:12" ht="12.75">
      <c r="A312" s="105" t="s">
        <v>268</v>
      </c>
      <c r="B312" s="14"/>
      <c r="C312" s="14"/>
      <c r="D312" s="14"/>
      <c r="E312" s="51"/>
      <c r="F312" s="106"/>
      <c r="G312" s="14"/>
      <c r="H312" s="14"/>
      <c r="I312" s="14"/>
      <c r="J312" s="14"/>
      <c r="K312" s="14">
        <v>1</v>
      </c>
      <c r="L312" s="15">
        <v>7000</v>
      </c>
    </row>
    <row r="313" spans="1:12" ht="13.5" thickBot="1">
      <c r="A313" s="107"/>
      <c r="B313" s="28"/>
      <c r="C313" s="28"/>
      <c r="D313" s="28"/>
      <c r="E313" s="52"/>
      <c r="F313" s="108"/>
      <c r="G313" s="28"/>
      <c r="H313" s="28"/>
      <c r="I313" s="28"/>
      <c r="J313" s="28"/>
      <c r="K313" s="28"/>
      <c r="L313" s="90"/>
    </row>
    <row r="314" spans="1:12" ht="14.25" thickBot="1" thickTop="1">
      <c r="A314" s="69" t="s">
        <v>71</v>
      </c>
      <c r="B314" s="36"/>
      <c r="C314" s="36"/>
      <c r="D314" s="36">
        <f>SUM(D311:D313)</f>
        <v>1430.63</v>
      </c>
      <c r="E314" s="55"/>
      <c r="F314" s="55">
        <f>SUM(F311)</f>
        <v>17439.06</v>
      </c>
      <c r="G314" s="36"/>
      <c r="H314" s="36">
        <f>SUM(H311:H313)</f>
        <v>60.94</v>
      </c>
      <c r="I314" s="36"/>
      <c r="J314" s="36">
        <f>SUM(J311:J313)</f>
        <v>17500</v>
      </c>
      <c r="K314" s="36"/>
      <c r="L314" s="68">
        <v>7000</v>
      </c>
    </row>
    <row r="315" ht="13.5" thickTop="1"/>
    <row r="327" spans="1:5" ht="23.25">
      <c r="A327" s="96" t="s">
        <v>180</v>
      </c>
      <c r="B327" s="96"/>
      <c r="C327" s="96"/>
      <c r="D327" s="96"/>
      <c r="E327" s="96"/>
    </row>
    <row r="328" ht="13.5" thickBot="1"/>
    <row r="329" spans="1:12" ht="13.5" thickTop="1">
      <c r="A329" s="3"/>
      <c r="B329" s="4"/>
      <c r="C329" s="4" t="s">
        <v>7</v>
      </c>
      <c r="D329" s="4"/>
      <c r="E329" s="4" t="s">
        <v>6</v>
      </c>
      <c r="F329" s="4"/>
      <c r="G329" s="4" t="s">
        <v>8</v>
      </c>
      <c r="H329" s="4"/>
      <c r="I329" s="83" t="s">
        <v>137</v>
      </c>
      <c r="J329" s="83" t="s">
        <v>137</v>
      </c>
      <c r="K329" s="4" t="s">
        <v>9</v>
      </c>
      <c r="L329" s="5"/>
    </row>
    <row r="330" spans="1:12" ht="13.5" thickBot="1">
      <c r="A330" s="6" t="s">
        <v>2</v>
      </c>
      <c r="B330" s="7" t="s">
        <v>3</v>
      </c>
      <c r="C330" s="7" t="s">
        <v>4</v>
      </c>
      <c r="D330" s="7" t="s">
        <v>5</v>
      </c>
      <c r="E330" s="7" t="s">
        <v>4</v>
      </c>
      <c r="F330" s="7" t="s">
        <v>5</v>
      </c>
      <c r="G330" s="7" t="s">
        <v>10</v>
      </c>
      <c r="H330" s="7" t="s">
        <v>5</v>
      </c>
      <c r="I330" s="84" t="s">
        <v>10</v>
      </c>
      <c r="J330" s="84" t="s">
        <v>5</v>
      </c>
      <c r="K330" s="7" t="s">
        <v>10</v>
      </c>
      <c r="L330" s="8" t="s">
        <v>5</v>
      </c>
    </row>
    <row r="331" spans="1:12" ht="13.5" thickTop="1">
      <c r="A331" s="103" t="s">
        <v>261</v>
      </c>
      <c r="B331" s="12"/>
      <c r="C331" s="12"/>
      <c r="D331" s="12">
        <v>4142.48</v>
      </c>
      <c r="E331" s="50"/>
      <c r="F331" s="104">
        <v>4383.1</v>
      </c>
      <c r="G331" s="12"/>
      <c r="H331" s="12">
        <v>616.9</v>
      </c>
      <c r="I331" s="12"/>
      <c r="J331" s="18">
        <f>SUM(F331+H331)</f>
        <v>5000</v>
      </c>
      <c r="K331" s="12"/>
      <c r="L331" s="13">
        <v>2500</v>
      </c>
    </row>
    <row r="332" spans="1:12" ht="12.75">
      <c r="A332" s="105"/>
      <c r="B332" s="14"/>
      <c r="C332" s="14"/>
      <c r="D332" s="14"/>
      <c r="E332" s="51"/>
      <c r="F332" s="106"/>
      <c r="G332" s="14"/>
      <c r="H332" s="14"/>
      <c r="I332" s="14"/>
      <c r="J332" s="14"/>
      <c r="K332" s="14"/>
      <c r="L332" s="15"/>
    </row>
    <row r="333" spans="1:12" ht="13.5" thickBot="1">
      <c r="A333" s="107"/>
      <c r="B333" s="28"/>
      <c r="C333" s="28"/>
      <c r="D333" s="28"/>
      <c r="E333" s="52"/>
      <c r="F333" s="108"/>
      <c r="G333" s="28"/>
      <c r="H333" s="28"/>
      <c r="I333" s="28"/>
      <c r="J333" s="28"/>
      <c r="K333" s="28"/>
      <c r="L333" s="90"/>
    </row>
    <row r="334" spans="1:12" ht="14.25" thickBot="1" thickTop="1">
      <c r="A334" s="69" t="s">
        <v>71</v>
      </c>
      <c r="B334" s="36"/>
      <c r="C334" s="36"/>
      <c r="D334" s="36">
        <f>SUM(D331:D333)</f>
        <v>4142.48</v>
      </c>
      <c r="E334" s="55"/>
      <c r="F334" s="55">
        <f>SUM(F331)</f>
        <v>4383.1</v>
      </c>
      <c r="G334" s="36"/>
      <c r="H334" s="36">
        <f>SUM(H331:H333)</f>
        <v>616.9</v>
      </c>
      <c r="I334" s="36"/>
      <c r="J334" s="36">
        <f>SUM(J331:J333)</f>
        <v>5000</v>
      </c>
      <c r="K334" s="36"/>
      <c r="L334" s="68">
        <f>SUM(L331:L333)</f>
        <v>2500</v>
      </c>
    </row>
    <row r="335" ht="13.5" thickTop="1"/>
    <row r="337" spans="1:12" ht="23.25">
      <c r="A337" s="96" t="s">
        <v>181</v>
      </c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</row>
    <row r="338" ht="13.5" thickBot="1"/>
    <row r="339" spans="1:12" ht="13.5" thickTop="1">
      <c r="A339" s="3"/>
      <c r="B339" s="4"/>
      <c r="C339" s="4" t="s">
        <v>7</v>
      </c>
      <c r="D339" s="4"/>
      <c r="E339" s="4" t="s">
        <v>6</v>
      </c>
      <c r="F339" s="4"/>
      <c r="G339" s="4" t="s">
        <v>8</v>
      </c>
      <c r="H339" s="4"/>
      <c r="I339" s="83" t="s">
        <v>137</v>
      </c>
      <c r="J339" s="83" t="s">
        <v>137</v>
      </c>
      <c r="K339" s="4" t="s">
        <v>9</v>
      </c>
      <c r="L339" s="5"/>
    </row>
    <row r="340" spans="1:12" ht="13.5" thickBot="1">
      <c r="A340" s="6" t="s">
        <v>2</v>
      </c>
      <c r="B340" s="7" t="s">
        <v>3</v>
      </c>
      <c r="C340" s="7" t="s">
        <v>4</v>
      </c>
      <c r="D340" s="7" t="s">
        <v>5</v>
      </c>
      <c r="E340" s="7" t="s">
        <v>4</v>
      </c>
      <c r="F340" s="7" t="s">
        <v>5</v>
      </c>
      <c r="G340" s="7" t="s">
        <v>10</v>
      </c>
      <c r="H340" s="7" t="s">
        <v>5</v>
      </c>
      <c r="I340" s="84" t="s">
        <v>10</v>
      </c>
      <c r="J340" s="84" t="s">
        <v>5</v>
      </c>
      <c r="K340" s="7" t="s">
        <v>10</v>
      </c>
      <c r="L340" s="8" t="s">
        <v>5</v>
      </c>
    </row>
    <row r="341" spans="1:12" ht="13.5" thickTop="1">
      <c r="A341" s="103" t="s">
        <v>182</v>
      </c>
      <c r="B341" s="12"/>
      <c r="C341" s="12"/>
      <c r="D341" s="12">
        <v>5778.75</v>
      </c>
      <c r="E341" s="50"/>
      <c r="F341" s="104">
        <v>2344.57</v>
      </c>
      <c r="G341" s="12"/>
      <c r="H341" s="12">
        <v>500</v>
      </c>
      <c r="I341" s="12"/>
      <c r="J341" s="18">
        <f>SUM(F341+H341)</f>
        <v>2844.57</v>
      </c>
      <c r="K341" s="12"/>
      <c r="L341" s="13">
        <v>3000</v>
      </c>
    </row>
    <row r="342" spans="1:12" ht="12.75">
      <c r="A342" s="105" t="s">
        <v>183</v>
      </c>
      <c r="B342" s="14"/>
      <c r="C342" s="14"/>
      <c r="D342" s="14">
        <v>5222.02</v>
      </c>
      <c r="E342" s="51"/>
      <c r="F342" s="106">
        <v>5170.05</v>
      </c>
      <c r="G342" s="14"/>
      <c r="H342" s="14">
        <v>1585.93</v>
      </c>
      <c r="I342" s="14"/>
      <c r="J342" s="18">
        <f>SUM(F342+H342)</f>
        <v>6755.9800000000005</v>
      </c>
      <c r="K342" s="14"/>
      <c r="L342" s="15">
        <v>5800</v>
      </c>
    </row>
    <row r="343" spans="1:12" ht="13.5" thickBot="1">
      <c r="A343" s="107" t="s">
        <v>184</v>
      </c>
      <c r="B343" s="28"/>
      <c r="C343" s="28"/>
      <c r="D343" s="28">
        <v>2326.6</v>
      </c>
      <c r="E343" s="52"/>
      <c r="F343" s="108">
        <v>1899.45</v>
      </c>
      <c r="G343" s="28"/>
      <c r="H343" s="28">
        <v>500</v>
      </c>
      <c r="I343" s="28"/>
      <c r="J343" s="18">
        <f>SUM(F343+H343)</f>
        <v>2399.45</v>
      </c>
      <c r="K343" s="28"/>
      <c r="L343" s="90">
        <v>2200</v>
      </c>
    </row>
    <row r="344" spans="1:12" ht="14.25" thickBot="1" thickTop="1">
      <c r="A344" s="69" t="s">
        <v>71</v>
      </c>
      <c r="B344" s="36"/>
      <c r="C344" s="36"/>
      <c r="D344" s="36">
        <f>SUM(D341:D343)</f>
        <v>13327.37</v>
      </c>
      <c r="E344" s="55"/>
      <c r="F344" s="55">
        <f>SUM(F341:F343)</f>
        <v>9414.070000000002</v>
      </c>
      <c r="G344" s="36"/>
      <c r="H344" s="36">
        <f>SUM(H341:H343)</f>
        <v>2585.9300000000003</v>
      </c>
      <c r="I344" s="36"/>
      <c r="J344" s="36">
        <f>SUM(J341:J343)</f>
        <v>12000</v>
      </c>
      <c r="K344" s="36"/>
      <c r="L344" s="68">
        <f>SUM(L341:L343)</f>
        <v>11000</v>
      </c>
    </row>
    <row r="345" ht="13.5" thickTop="1"/>
    <row r="347" spans="1:5" ht="23.25">
      <c r="A347" s="109" t="s">
        <v>185</v>
      </c>
      <c r="B347" s="96"/>
      <c r="C347" s="96"/>
      <c r="D347" s="96"/>
      <c r="E347" s="96"/>
    </row>
    <row r="348" ht="13.5" thickBot="1"/>
    <row r="349" spans="1:12" ht="13.5" thickTop="1">
      <c r="A349" s="3"/>
      <c r="B349" s="4"/>
      <c r="C349" s="4" t="s">
        <v>7</v>
      </c>
      <c r="D349" s="4"/>
      <c r="E349" s="4" t="s">
        <v>6</v>
      </c>
      <c r="F349" s="4"/>
      <c r="G349" s="4" t="s">
        <v>8</v>
      </c>
      <c r="H349" s="4"/>
      <c r="I349" s="83" t="s">
        <v>137</v>
      </c>
      <c r="J349" s="83" t="s">
        <v>137</v>
      </c>
      <c r="K349" s="4" t="s">
        <v>9</v>
      </c>
      <c r="L349" s="5"/>
    </row>
    <row r="350" spans="1:12" ht="13.5" thickBot="1">
      <c r="A350" s="6" t="s">
        <v>2</v>
      </c>
      <c r="B350" s="7" t="s">
        <v>3</v>
      </c>
      <c r="C350" s="7" t="s">
        <v>4</v>
      </c>
      <c r="D350" s="7" t="s">
        <v>5</v>
      </c>
      <c r="E350" s="7" t="s">
        <v>4</v>
      </c>
      <c r="F350" s="7" t="s">
        <v>5</v>
      </c>
      <c r="G350" s="7" t="s">
        <v>10</v>
      </c>
      <c r="H350" s="7" t="s">
        <v>5</v>
      </c>
      <c r="I350" s="84" t="s">
        <v>10</v>
      </c>
      <c r="J350" s="84" t="s">
        <v>5</v>
      </c>
      <c r="K350" s="7" t="s">
        <v>10</v>
      </c>
      <c r="L350" s="8" t="s">
        <v>5</v>
      </c>
    </row>
    <row r="351" spans="1:12" ht="13.5" thickTop="1">
      <c r="A351" s="103" t="s">
        <v>207</v>
      </c>
      <c r="B351" s="12"/>
      <c r="C351" s="12"/>
      <c r="D351" s="12">
        <v>98536.13</v>
      </c>
      <c r="E351" s="50"/>
      <c r="F351" s="104">
        <v>43161.15</v>
      </c>
      <c r="G351" s="12"/>
      <c r="H351" s="12">
        <v>0</v>
      </c>
      <c r="I351" s="12"/>
      <c r="J351" s="18">
        <f>SUM(F351+H351)</f>
        <v>43161.15</v>
      </c>
      <c r="K351" s="12"/>
      <c r="L351" s="13">
        <v>60000</v>
      </c>
    </row>
    <row r="352" spans="1:12" ht="12.75">
      <c r="A352" s="105" t="s">
        <v>208</v>
      </c>
      <c r="B352" s="14"/>
      <c r="C352" s="14"/>
      <c r="D352" s="14">
        <v>36182</v>
      </c>
      <c r="E352" s="51"/>
      <c r="F352" s="106">
        <v>31189.7</v>
      </c>
      <c r="G352" s="14"/>
      <c r="H352" s="14">
        <v>649.15</v>
      </c>
      <c r="I352" s="14"/>
      <c r="J352" s="18">
        <f>SUM(F352+H352)</f>
        <v>31838.850000000002</v>
      </c>
      <c r="K352" s="14"/>
      <c r="L352" s="15">
        <v>76000</v>
      </c>
    </row>
    <row r="353" spans="1:12" ht="13.5" thickBot="1">
      <c r="A353" s="107"/>
      <c r="B353" s="28"/>
      <c r="C353" s="28"/>
      <c r="D353" s="28"/>
      <c r="E353" s="52"/>
      <c r="F353" s="108"/>
      <c r="G353" s="28"/>
      <c r="H353" s="28"/>
      <c r="I353" s="28"/>
      <c r="J353" s="18">
        <f>SUM(F353+H353)</f>
        <v>0</v>
      </c>
      <c r="K353" s="28"/>
      <c r="L353" s="90"/>
    </row>
    <row r="354" spans="1:12" ht="14.25" thickBot="1" thickTop="1">
      <c r="A354" s="69" t="s">
        <v>71</v>
      </c>
      <c r="B354" s="36"/>
      <c r="C354" s="36"/>
      <c r="D354" s="36">
        <f>SUM(D351:D353)</f>
        <v>134718.13</v>
      </c>
      <c r="E354" s="55"/>
      <c r="F354" s="55">
        <f>SUM(F351:F353)</f>
        <v>74350.85</v>
      </c>
      <c r="G354" s="36"/>
      <c r="H354" s="36">
        <f>SUM(H351:H353)</f>
        <v>649.15</v>
      </c>
      <c r="I354" s="36"/>
      <c r="J354" s="36">
        <f>SUM(J351:J353)</f>
        <v>75000</v>
      </c>
      <c r="K354" s="36"/>
      <c r="L354" s="68">
        <f>SUM(L351:L353)</f>
        <v>136000</v>
      </c>
    </row>
    <row r="355" ht="13.5" thickTop="1"/>
    <row r="356" spans="1:12" ht="23.25">
      <c r="A356" s="96" t="s">
        <v>186</v>
      </c>
      <c r="B356" s="96"/>
      <c r="C356" s="96"/>
      <c r="D356" s="96"/>
      <c r="L356" s="59"/>
    </row>
    <row r="357" ht="13.5" thickBot="1"/>
    <row r="358" spans="1:12" ht="13.5" thickTop="1">
      <c r="A358" s="3"/>
      <c r="B358" s="4"/>
      <c r="C358" s="4" t="s">
        <v>7</v>
      </c>
      <c r="D358" s="4"/>
      <c r="E358" s="4" t="s">
        <v>6</v>
      </c>
      <c r="F358" s="4"/>
      <c r="G358" s="4" t="s">
        <v>8</v>
      </c>
      <c r="H358" s="4"/>
      <c r="I358" s="83" t="s">
        <v>137</v>
      </c>
      <c r="J358" s="83" t="s">
        <v>137</v>
      </c>
      <c r="K358" s="4" t="s">
        <v>9</v>
      </c>
      <c r="L358" s="5"/>
    </row>
    <row r="359" spans="1:12" ht="13.5" thickBot="1">
      <c r="A359" s="6" t="s">
        <v>2</v>
      </c>
      <c r="B359" s="7" t="s">
        <v>3</v>
      </c>
      <c r="C359" s="7" t="s">
        <v>4</v>
      </c>
      <c r="D359" s="7" t="s">
        <v>5</v>
      </c>
      <c r="E359" s="7" t="s">
        <v>4</v>
      </c>
      <c r="F359" s="7" t="s">
        <v>5</v>
      </c>
      <c r="G359" s="7" t="s">
        <v>10</v>
      </c>
      <c r="H359" s="7" t="s">
        <v>5</v>
      </c>
      <c r="I359" s="84" t="s">
        <v>10</v>
      </c>
      <c r="J359" s="84" t="s">
        <v>5</v>
      </c>
      <c r="K359" s="7" t="s">
        <v>10</v>
      </c>
      <c r="L359" s="8" t="s">
        <v>5</v>
      </c>
    </row>
    <row r="360" spans="1:12" ht="13.5" thickTop="1">
      <c r="A360" s="103" t="s">
        <v>209</v>
      </c>
      <c r="B360" s="12"/>
      <c r="C360" s="12"/>
      <c r="D360" s="12">
        <v>1920</v>
      </c>
      <c r="E360" s="50"/>
      <c r="F360" s="104">
        <v>1600</v>
      </c>
      <c r="G360" s="12"/>
      <c r="H360" s="12">
        <v>400</v>
      </c>
      <c r="I360" s="12"/>
      <c r="J360" s="18">
        <f>SUM(F360+H360)</f>
        <v>2000</v>
      </c>
      <c r="K360" s="12"/>
      <c r="L360" s="13">
        <v>2000</v>
      </c>
    </row>
    <row r="361" spans="1:12" ht="12.75">
      <c r="A361" s="105" t="s">
        <v>276</v>
      </c>
      <c r="B361" s="14"/>
      <c r="C361" s="14"/>
      <c r="D361" s="14"/>
      <c r="E361" s="51"/>
      <c r="F361" s="106"/>
      <c r="G361" s="14"/>
      <c r="H361" s="14"/>
      <c r="I361" s="14"/>
      <c r="J361" s="14"/>
      <c r="K361" s="14"/>
      <c r="L361" s="15">
        <v>5000</v>
      </c>
    </row>
    <row r="362" spans="1:12" ht="13.5" thickBot="1">
      <c r="A362" s="107"/>
      <c r="B362" s="28"/>
      <c r="C362" s="28"/>
      <c r="D362" s="28"/>
      <c r="E362" s="52"/>
      <c r="F362" s="108"/>
      <c r="G362" s="28"/>
      <c r="H362" s="28"/>
      <c r="I362" s="28"/>
      <c r="J362" s="28"/>
      <c r="K362" s="28"/>
      <c r="L362" s="90"/>
    </row>
    <row r="363" spans="1:12" ht="14.25" thickBot="1" thickTop="1">
      <c r="A363" s="69" t="s">
        <v>71</v>
      </c>
      <c r="B363" s="36"/>
      <c r="C363" s="36"/>
      <c r="D363" s="36">
        <f>SUM(D360:D362)</f>
        <v>1920</v>
      </c>
      <c r="E363" s="55"/>
      <c r="F363" s="55">
        <f>SUM(F360)</f>
        <v>1600</v>
      </c>
      <c r="G363" s="36"/>
      <c r="H363" s="36">
        <f>SUM(H360:H362)</f>
        <v>400</v>
      </c>
      <c r="I363" s="36"/>
      <c r="J363" s="36">
        <f>SUM(J360:J362)</f>
        <v>2000</v>
      </c>
      <c r="K363" s="36"/>
      <c r="L363" s="68">
        <v>7000</v>
      </c>
    </row>
    <row r="364" ht="13.5" thickTop="1"/>
    <row r="369" spans="1:2" ht="23.25">
      <c r="A369" s="96" t="s">
        <v>187</v>
      </c>
      <c r="B369" s="96"/>
    </row>
    <row r="370" ht="13.5" thickBot="1"/>
    <row r="371" spans="1:12" ht="13.5" thickTop="1">
      <c r="A371" s="3"/>
      <c r="B371" s="4"/>
      <c r="C371" s="4" t="s">
        <v>7</v>
      </c>
      <c r="D371" s="4"/>
      <c r="E371" s="4" t="s">
        <v>6</v>
      </c>
      <c r="F371" s="4"/>
      <c r="G371" s="4" t="s">
        <v>8</v>
      </c>
      <c r="H371" s="4"/>
      <c r="I371" s="83" t="s">
        <v>137</v>
      </c>
      <c r="J371" s="83" t="s">
        <v>137</v>
      </c>
      <c r="K371" s="4" t="s">
        <v>9</v>
      </c>
      <c r="L371" s="5"/>
    </row>
    <row r="372" spans="1:12" ht="13.5" thickBot="1">
      <c r="A372" s="6" t="s">
        <v>2</v>
      </c>
      <c r="B372" s="7" t="s">
        <v>3</v>
      </c>
      <c r="C372" s="7" t="s">
        <v>4</v>
      </c>
      <c r="D372" s="7" t="s">
        <v>5</v>
      </c>
      <c r="E372" s="7" t="s">
        <v>4</v>
      </c>
      <c r="F372" s="7" t="s">
        <v>5</v>
      </c>
      <c r="G372" s="7" t="s">
        <v>10</v>
      </c>
      <c r="H372" s="7" t="s">
        <v>5</v>
      </c>
      <c r="I372" s="84" t="s">
        <v>10</v>
      </c>
      <c r="J372" s="84" t="s">
        <v>5</v>
      </c>
      <c r="K372" s="7" t="s">
        <v>10</v>
      </c>
      <c r="L372" s="8" t="s">
        <v>5</v>
      </c>
    </row>
    <row r="373" spans="1:12" ht="13.5" thickTop="1">
      <c r="A373" s="103" t="s">
        <v>210</v>
      </c>
      <c r="B373" s="50"/>
      <c r="C373" s="12"/>
      <c r="D373" s="12">
        <v>4932.36</v>
      </c>
      <c r="E373" s="50"/>
      <c r="F373" s="104">
        <v>4560.17</v>
      </c>
      <c r="G373" s="50"/>
      <c r="H373" s="12">
        <v>912</v>
      </c>
      <c r="I373" s="12"/>
      <c r="J373" s="18">
        <f>SUM(F373+H373)</f>
        <v>5472.17</v>
      </c>
      <c r="K373" s="12"/>
      <c r="L373" s="13">
        <v>5500</v>
      </c>
    </row>
    <row r="374" spans="1:12" ht="12.75">
      <c r="A374" s="105" t="s">
        <v>211</v>
      </c>
      <c r="B374" s="51"/>
      <c r="C374" s="14"/>
      <c r="D374" s="14">
        <v>4538.32</v>
      </c>
      <c r="E374" s="51"/>
      <c r="F374" s="106">
        <v>3138.56</v>
      </c>
      <c r="G374" s="51"/>
      <c r="H374" s="14">
        <v>627.7</v>
      </c>
      <c r="I374" s="14"/>
      <c r="J374" s="18">
        <f>SUM(F374+H374)</f>
        <v>3766.26</v>
      </c>
      <c r="K374" s="14"/>
      <c r="L374" s="15">
        <v>3800</v>
      </c>
    </row>
    <row r="375" spans="1:12" ht="13.5" thickBot="1">
      <c r="A375" s="107" t="s">
        <v>212</v>
      </c>
      <c r="B375" s="52"/>
      <c r="C375" s="28"/>
      <c r="D375" s="28">
        <v>2477</v>
      </c>
      <c r="E375" s="52"/>
      <c r="F375" s="108">
        <v>1206.5</v>
      </c>
      <c r="G375" s="52"/>
      <c r="H375" s="28">
        <v>5555.07</v>
      </c>
      <c r="I375" s="28"/>
      <c r="J375" s="18">
        <f>SUM(F375+H375)</f>
        <v>6761.57</v>
      </c>
      <c r="K375" s="28"/>
      <c r="L375" s="90">
        <v>6700</v>
      </c>
    </row>
    <row r="376" spans="1:12" ht="14.25" thickBot="1" thickTop="1">
      <c r="A376" s="69" t="s">
        <v>71</v>
      </c>
      <c r="B376" s="55"/>
      <c r="C376" s="36"/>
      <c r="D376" s="36">
        <f>SUM(D373:D375)</f>
        <v>11947.68</v>
      </c>
      <c r="E376" s="55"/>
      <c r="F376" s="55">
        <f>SUM(F373:F375)</f>
        <v>8905.23</v>
      </c>
      <c r="G376" s="55"/>
      <c r="H376" s="36">
        <f>SUM(H373:H375)</f>
        <v>7094.7699999999995</v>
      </c>
      <c r="I376" s="36"/>
      <c r="J376" s="36">
        <f>SUM(J373:J375)</f>
        <v>16000</v>
      </c>
      <c r="K376" s="36"/>
      <c r="L376" s="68">
        <f>SUM(L373:L375)</f>
        <v>16000</v>
      </c>
    </row>
    <row r="377" ht="13.5" thickTop="1"/>
    <row r="378" spans="1:3" ht="23.25">
      <c r="A378" s="96" t="s">
        <v>215</v>
      </c>
      <c r="B378" s="96"/>
      <c r="C378" s="96"/>
    </row>
    <row r="379" ht="13.5" thickBot="1"/>
    <row r="380" spans="1:12" ht="13.5" thickTop="1">
      <c r="A380" s="3"/>
      <c r="B380" s="4"/>
      <c r="C380" s="4" t="s">
        <v>7</v>
      </c>
      <c r="D380" s="4"/>
      <c r="E380" s="4" t="s">
        <v>6</v>
      </c>
      <c r="F380" s="4"/>
      <c r="G380" s="4" t="s">
        <v>8</v>
      </c>
      <c r="H380" s="4"/>
      <c r="I380" s="83" t="s">
        <v>137</v>
      </c>
      <c r="J380" s="83" t="s">
        <v>137</v>
      </c>
      <c r="K380" s="4" t="s">
        <v>9</v>
      </c>
      <c r="L380" s="5"/>
    </row>
    <row r="381" spans="1:12" ht="13.5" thickBot="1">
      <c r="A381" s="6" t="s">
        <v>2</v>
      </c>
      <c r="B381" s="7" t="s">
        <v>3</v>
      </c>
      <c r="C381" s="7" t="s">
        <v>4</v>
      </c>
      <c r="D381" s="7" t="s">
        <v>5</v>
      </c>
      <c r="E381" s="7" t="s">
        <v>4</v>
      </c>
      <c r="F381" s="7" t="s">
        <v>5</v>
      </c>
      <c r="G381" s="7" t="s">
        <v>10</v>
      </c>
      <c r="H381" s="7" t="s">
        <v>5</v>
      </c>
      <c r="I381" s="84" t="s">
        <v>10</v>
      </c>
      <c r="J381" s="84" t="s">
        <v>5</v>
      </c>
      <c r="K381" s="7" t="s">
        <v>10</v>
      </c>
      <c r="L381" s="8" t="s">
        <v>5</v>
      </c>
    </row>
    <row r="382" spans="1:12" ht="13.5" thickTop="1">
      <c r="A382" s="103" t="s">
        <v>213</v>
      </c>
      <c r="B382" s="50"/>
      <c r="C382" s="12">
        <v>40</v>
      </c>
      <c r="D382" s="12">
        <v>3378.51</v>
      </c>
      <c r="E382" s="50"/>
      <c r="F382" s="104">
        <v>570.36</v>
      </c>
      <c r="G382" s="50"/>
      <c r="H382" s="12">
        <v>3753.96</v>
      </c>
      <c r="I382" s="12"/>
      <c r="J382" s="18">
        <f>SUM(F382+H382)</f>
        <v>4324.32</v>
      </c>
      <c r="K382" s="12"/>
      <c r="L382" s="13">
        <v>25000</v>
      </c>
    </row>
    <row r="383" spans="1:12" ht="12.75">
      <c r="A383" s="105" t="s">
        <v>214</v>
      </c>
      <c r="B383" s="51"/>
      <c r="C383" s="14">
        <v>12</v>
      </c>
      <c r="D383" s="14">
        <v>6000</v>
      </c>
      <c r="E383" s="51"/>
      <c r="F383" s="106"/>
      <c r="G383" s="51"/>
      <c r="H383" s="14">
        <v>6000</v>
      </c>
      <c r="I383" s="14"/>
      <c r="J383" s="18">
        <f>SUM(F383+H383)</f>
        <v>6000</v>
      </c>
      <c r="K383" s="14"/>
      <c r="L383" s="15">
        <v>3000</v>
      </c>
    </row>
    <row r="384" spans="1:12" ht="12.75">
      <c r="A384" s="120" t="s">
        <v>216</v>
      </c>
      <c r="B384" s="56"/>
      <c r="C384" s="18"/>
      <c r="D384" s="18">
        <v>0</v>
      </c>
      <c r="E384" s="56"/>
      <c r="F384" s="121">
        <v>437.5</v>
      </c>
      <c r="G384" s="56"/>
      <c r="H384" s="18">
        <v>0</v>
      </c>
      <c r="I384" s="18"/>
      <c r="J384" s="18">
        <f>SUM(F384+H384)</f>
        <v>437.5</v>
      </c>
      <c r="K384" s="18"/>
      <c r="L384" s="89">
        <v>0</v>
      </c>
    </row>
    <row r="385" spans="1:12" ht="13.5" thickBot="1">
      <c r="A385" s="107" t="s">
        <v>217</v>
      </c>
      <c r="B385" s="52"/>
      <c r="C385" s="28"/>
      <c r="D385" s="28">
        <v>3722.32</v>
      </c>
      <c r="E385" s="52"/>
      <c r="F385" s="108">
        <v>3738.32</v>
      </c>
      <c r="G385" s="52"/>
      <c r="H385" s="28">
        <v>0</v>
      </c>
      <c r="I385" s="28"/>
      <c r="J385" s="28">
        <v>3738.18</v>
      </c>
      <c r="K385" s="28"/>
      <c r="L385" s="90">
        <v>2000</v>
      </c>
    </row>
    <row r="386" spans="1:12" ht="14.25" thickBot="1" thickTop="1">
      <c r="A386" s="69" t="s">
        <v>71</v>
      </c>
      <c r="B386" s="55"/>
      <c r="C386" s="36"/>
      <c r="D386" s="36">
        <f>SUM(D382:D385)</f>
        <v>13100.83</v>
      </c>
      <c r="E386" s="55"/>
      <c r="F386" s="55">
        <f>SUM(F382:F385)</f>
        <v>4746.18</v>
      </c>
      <c r="G386" s="55"/>
      <c r="H386" s="36">
        <f>SUM(H382:H385)</f>
        <v>9753.96</v>
      </c>
      <c r="I386" s="36"/>
      <c r="J386" s="36">
        <f>SUM(J382:J385)</f>
        <v>14500</v>
      </c>
      <c r="K386" s="36"/>
      <c r="L386" s="68">
        <f>SUM(L382:L385)</f>
        <v>30000</v>
      </c>
    </row>
    <row r="387" ht="13.5" thickTop="1"/>
    <row r="388" spans="1:4" ht="23.25">
      <c r="A388" s="96" t="s">
        <v>188</v>
      </c>
      <c r="B388" s="96"/>
      <c r="C388" s="96"/>
      <c r="D388" s="96"/>
    </row>
    <row r="389" ht="13.5" thickBot="1"/>
    <row r="390" spans="1:12" ht="13.5" thickTop="1">
      <c r="A390" s="3"/>
      <c r="B390" s="4"/>
      <c r="C390" s="4" t="s">
        <v>7</v>
      </c>
      <c r="D390" s="4"/>
      <c r="E390" s="4" t="s">
        <v>6</v>
      </c>
      <c r="F390" s="4"/>
      <c r="G390" s="4" t="s">
        <v>8</v>
      </c>
      <c r="H390" s="4"/>
      <c r="I390" s="83" t="s">
        <v>137</v>
      </c>
      <c r="J390" s="83" t="s">
        <v>137</v>
      </c>
      <c r="K390" s="4" t="s">
        <v>9</v>
      </c>
      <c r="L390" s="5"/>
    </row>
    <row r="391" spans="1:12" ht="13.5" thickBot="1">
      <c r="A391" s="6" t="s">
        <v>2</v>
      </c>
      <c r="B391" s="7" t="s">
        <v>3</v>
      </c>
      <c r="C391" s="7" t="s">
        <v>4</v>
      </c>
      <c r="D391" s="7" t="s">
        <v>5</v>
      </c>
      <c r="E391" s="7" t="s">
        <v>4</v>
      </c>
      <c r="F391" s="7" t="s">
        <v>5</v>
      </c>
      <c r="G391" s="7" t="s">
        <v>10</v>
      </c>
      <c r="H391" s="7" t="s">
        <v>5</v>
      </c>
      <c r="I391" s="84" t="s">
        <v>10</v>
      </c>
      <c r="J391" s="84" t="s">
        <v>5</v>
      </c>
      <c r="K391" s="7" t="s">
        <v>10</v>
      </c>
      <c r="L391" s="8" t="s">
        <v>5</v>
      </c>
    </row>
    <row r="392" spans="1:12" ht="13.5" thickTop="1">
      <c r="A392" s="103" t="s">
        <v>218</v>
      </c>
      <c r="B392" s="50"/>
      <c r="C392" s="12">
        <v>500</v>
      </c>
      <c r="D392" s="12"/>
      <c r="E392" s="50"/>
      <c r="F392" s="104">
        <v>1948.28</v>
      </c>
      <c r="G392" s="50"/>
      <c r="H392" s="12">
        <v>0</v>
      </c>
      <c r="I392" s="12"/>
      <c r="J392" s="18">
        <f>SUM(F392+H392)</f>
        <v>1948.28</v>
      </c>
      <c r="K392" s="12"/>
      <c r="L392" s="13"/>
    </row>
    <row r="393" spans="1:12" ht="12.75">
      <c r="A393" s="105" t="s">
        <v>262</v>
      </c>
      <c r="B393" s="51"/>
      <c r="C393" s="14"/>
      <c r="D393" s="14"/>
      <c r="E393" s="51"/>
      <c r="F393" s="106">
        <v>6237.5</v>
      </c>
      <c r="G393" s="51"/>
      <c r="H393" s="14">
        <v>0</v>
      </c>
      <c r="I393" s="14"/>
      <c r="J393" s="18">
        <f>SUM(F393+H393)</f>
        <v>6237.5</v>
      </c>
      <c r="K393" s="14"/>
      <c r="L393" s="15">
        <v>2000</v>
      </c>
    </row>
    <row r="394" spans="1:12" ht="13.5" thickBot="1">
      <c r="A394" s="107" t="s">
        <v>271</v>
      </c>
      <c r="B394" s="52"/>
      <c r="C394" s="28"/>
      <c r="D394" s="28"/>
      <c r="E394" s="52"/>
      <c r="F394" s="108"/>
      <c r="G394" s="52"/>
      <c r="H394" s="28">
        <v>0</v>
      </c>
      <c r="I394" s="18"/>
      <c r="J394" s="18">
        <f>SUM(F394+H394)</f>
        <v>0</v>
      </c>
      <c r="K394" s="28"/>
      <c r="L394" s="90">
        <v>3000</v>
      </c>
    </row>
    <row r="395" spans="1:12" ht="14.25" thickBot="1" thickTop="1">
      <c r="A395" s="69" t="s">
        <v>71</v>
      </c>
      <c r="B395" s="55"/>
      <c r="C395" s="36"/>
      <c r="D395" s="36">
        <f>SUM(D392:D394)</f>
        <v>0</v>
      </c>
      <c r="E395" s="55"/>
      <c r="F395" s="55">
        <f>SUM(F392:F394)</f>
        <v>8185.78</v>
      </c>
      <c r="G395" s="55"/>
      <c r="H395" s="36"/>
      <c r="I395" s="36"/>
      <c r="J395" s="36">
        <f>SUM(J392:J394)</f>
        <v>8185.78</v>
      </c>
      <c r="K395" s="36"/>
      <c r="L395" s="68">
        <f>SUM(L392:L394)</f>
        <v>5000</v>
      </c>
    </row>
    <row r="396" spans="9:10" ht="13.5" thickTop="1">
      <c r="I396" s="127"/>
      <c r="J396" s="127"/>
    </row>
    <row r="397" spans="1:2" ht="23.25">
      <c r="A397" s="96" t="s">
        <v>189</v>
      </c>
      <c r="B397" s="96"/>
    </row>
    <row r="398" ht="13.5" thickBot="1"/>
    <row r="399" spans="1:12" ht="13.5" thickTop="1">
      <c r="A399" s="3"/>
      <c r="B399" s="4"/>
      <c r="C399" s="4" t="s">
        <v>7</v>
      </c>
      <c r="D399" s="4"/>
      <c r="E399" s="4" t="s">
        <v>6</v>
      </c>
      <c r="F399" s="4"/>
      <c r="G399" s="4" t="s">
        <v>8</v>
      </c>
      <c r="H399" s="4"/>
      <c r="I399" s="83" t="s">
        <v>137</v>
      </c>
      <c r="J399" s="83" t="s">
        <v>137</v>
      </c>
      <c r="K399" s="4" t="s">
        <v>9</v>
      </c>
      <c r="L399" s="5"/>
    </row>
    <row r="400" spans="1:12" ht="13.5" thickBot="1">
      <c r="A400" s="6" t="s">
        <v>2</v>
      </c>
      <c r="B400" s="7" t="s">
        <v>3</v>
      </c>
      <c r="C400" s="7" t="s">
        <v>4</v>
      </c>
      <c r="D400" s="7" t="s">
        <v>5</v>
      </c>
      <c r="E400" s="7" t="s">
        <v>4</v>
      </c>
      <c r="F400" s="7" t="s">
        <v>5</v>
      </c>
      <c r="G400" s="7" t="s">
        <v>10</v>
      </c>
      <c r="H400" s="7" t="s">
        <v>5</v>
      </c>
      <c r="I400" s="84" t="s">
        <v>10</v>
      </c>
      <c r="J400" s="84" t="s">
        <v>5</v>
      </c>
      <c r="K400" s="7" t="s">
        <v>10</v>
      </c>
      <c r="L400" s="8" t="s">
        <v>5</v>
      </c>
    </row>
    <row r="401" spans="1:12" ht="13.5" thickTop="1">
      <c r="A401" s="103" t="s">
        <v>219</v>
      </c>
      <c r="B401" s="50"/>
      <c r="C401" s="12"/>
      <c r="D401" s="12">
        <v>11375.58</v>
      </c>
      <c r="E401" s="50"/>
      <c r="F401" s="104">
        <v>11403.75</v>
      </c>
      <c r="G401" s="50"/>
      <c r="H401" s="12">
        <v>1596.25</v>
      </c>
      <c r="I401" s="12"/>
      <c r="J401" s="18">
        <f>SUM(F401+H401)</f>
        <v>13000</v>
      </c>
      <c r="K401" s="12"/>
      <c r="L401" s="13">
        <v>18000</v>
      </c>
    </row>
    <row r="402" spans="1:12" ht="12.75">
      <c r="A402" s="105"/>
      <c r="B402" s="51"/>
      <c r="C402" s="14"/>
      <c r="D402" s="14"/>
      <c r="E402" s="51"/>
      <c r="F402" s="106"/>
      <c r="G402" s="51"/>
      <c r="H402" s="14"/>
      <c r="I402" s="14"/>
      <c r="J402" s="18">
        <f>SUM(F402+H402)</f>
        <v>0</v>
      </c>
      <c r="K402" s="14"/>
      <c r="L402" s="15"/>
    </row>
    <row r="403" spans="1:12" ht="13.5" thickBot="1">
      <c r="A403" s="107"/>
      <c r="B403" s="52"/>
      <c r="C403" s="28"/>
      <c r="D403" s="28"/>
      <c r="E403" s="52"/>
      <c r="F403" s="108"/>
      <c r="G403" s="52"/>
      <c r="H403" s="28"/>
      <c r="I403" s="18"/>
      <c r="J403" s="18">
        <f>SUM(F403+H403)</f>
        <v>0</v>
      </c>
      <c r="K403" s="28"/>
      <c r="L403" s="90"/>
    </row>
    <row r="404" spans="1:12" ht="14.25" thickBot="1" thickTop="1">
      <c r="A404" s="69" t="s">
        <v>71</v>
      </c>
      <c r="B404" s="55"/>
      <c r="C404" s="36"/>
      <c r="D404" s="36">
        <f>SUM(D401:D403)</f>
        <v>11375.58</v>
      </c>
      <c r="E404" s="55"/>
      <c r="F404" s="55">
        <f>SUM(F401)</f>
        <v>11403.75</v>
      </c>
      <c r="G404" s="55"/>
      <c r="H404" s="36">
        <f>SUM(H401:H403)</f>
        <v>1596.25</v>
      </c>
      <c r="I404" s="36"/>
      <c r="J404" s="36">
        <f>SUM(J401:J403)</f>
        <v>13000</v>
      </c>
      <c r="K404" s="36"/>
      <c r="L404" s="68">
        <f>SUM(L401:L403)</f>
        <v>18000</v>
      </c>
    </row>
    <row r="405" ht="13.5" thickTop="1"/>
    <row r="406" spans="1:3" ht="23.25">
      <c r="A406" s="96" t="s">
        <v>190</v>
      </c>
      <c r="B406" s="96"/>
      <c r="C406" s="96"/>
    </row>
    <row r="407" ht="13.5" thickBot="1"/>
    <row r="408" spans="1:12" ht="13.5" thickTop="1">
      <c r="A408" s="3"/>
      <c r="B408" s="4"/>
      <c r="C408" s="4" t="s">
        <v>7</v>
      </c>
      <c r="D408" s="4"/>
      <c r="E408" s="4" t="s">
        <v>6</v>
      </c>
      <c r="F408" s="4"/>
      <c r="G408" s="4" t="s">
        <v>8</v>
      </c>
      <c r="H408" s="4"/>
      <c r="I408" s="83" t="s">
        <v>137</v>
      </c>
      <c r="J408" s="83" t="s">
        <v>137</v>
      </c>
      <c r="K408" s="4" t="s">
        <v>9</v>
      </c>
      <c r="L408" s="5"/>
    </row>
    <row r="409" spans="1:12" ht="13.5" thickBot="1">
      <c r="A409" s="6" t="s">
        <v>2</v>
      </c>
      <c r="B409" s="7" t="s">
        <v>3</v>
      </c>
      <c r="C409" s="7" t="s">
        <v>4</v>
      </c>
      <c r="D409" s="7" t="s">
        <v>5</v>
      </c>
      <c r="E409" s="7" t="s">
        <v>4</v>
      </c>
      <c r="F409" s="7" t="s">
        <v>5</v>
      </c>
      <c r="G409" s="7" t="s">
        <v>10</v>
      </c>
      <c r="H409" s="7" t="s">
        <v>5</v>
      </c>
      <c r="I409" s="84" t="s">
        <v>10</v>
      </c>
      <c r="J409" s="84" t="s">
        <v>5</v>
      </c>
      <c r="K409" s="7" t="s">
        <v>10</v>
      </c>
      <c r="L409" s="8" t="s">
        <v>5</v>
      </c>
    </row>
    <row r="410" spans="1:12" ht="13.5" thickTop="1">
      <c r="A410" s="103" t="s">
        <v>220</v>
      </c>
      <c r="B410" s="50"/>
      <c r="C410" s="12"/>
      <c r="D410" s="12">
        <v>861</v>
      </c>
      <c r="E410" s="50"/>
      <c r="F410" s="104">
        <v>875</v>
      </c>
      <c r="G410" s="50"/>
      <c r="H410" s="12">
        <v>4125</v>
      </c>
      <c r="I410" s="12"/>
      <c r="J410" s="18">
        <f>SUM(F410+H410)</f>
        <v>5000</v>
      </c>
      <c r="K410" s="12"/>
      <c r="L410" s="13">
        <v>1000</v>
      </c>
    </row>
    <row r="411" spans="1:12" ht="12.75">
      <c r="A411" s="105" t="s">
        <v>224</v>
      </c>
      <c r="B411" s="51"/>
      <c r="C411" s="14"/>
      <c r="D411" s="14">
        <v>600</v>
      </c>
      <c r="E411" s="51"/>
      <c r="F411" s="106"/>
      <c r="G411" s="51"/>
      <c r="H411" s="14"/>
      <c r="I411" s="14"/>
      <c r="J411" s="18">
        <f>SUM(F411+H411)</f>
        <v>0</v>
      </c>
      <c r="K411" s="14"/>
      <c r="L411" s="15"/>
    </row>
    <row r="412" spans="1:12" ht="13.5" thickBot="1">
      <c r="A412" s="107" t="s">
        <v>272</v>
      </c>
      <c r="B412" s="52"/>
      <c r="C412" s="28"/>
      <c r="D412" s="28"/>
      <c r="E412" s="52"/>
      <c r="F412" s="108"/>
      <c r="G412" s="52"/>
      <c r="H412" s="28"/>
      <c r="I412" s="18"/>
      <c r="J412" s="18">
        <f>SUM(F412+H412)</f>
        <v>0</v>
      </c>
      <c r="K412" s="28"/>
      <c r="L412" s="90">
        <v>11000</v>
      </c>
    </row>
    <row r="413" spans="1:12" ht="14.25" thickBot="1" thickTop="1">
      <c r="A413" s="69" t="s">
        <v>71</v>
      </c>
      <c r="B413" s="55"/>
      <c r="C413" s="36"/>
      <c r="D413" s="36">
        <f>SUM(D410:D412)</f>
        <v>1461</v>
      </c>
      <c r="E413" s="55"/>
      <c r="F413" s="55">
        <f>SUM(F410)</f>
        <v>875</v>
      </c>
      <c r="G413" s="55"/>
      <c r="H413" s="36">
        <f>SUM(H410:H412)</f>
        <v>4125</v>
      </c>
      <c r="I413" s="36"/>
      <c r="J413" s="36">
        <f>SUM(J410:J412)</f>
        <v>5000</v>
      </c>
      <c r="K413" s="36"/>
      <c r="L413" s="68">
        <f>SUM(L410:L412)</f>
        <v>12000</v>
      </c>
    </row>
    <row r="414" ht="13.5" thickTop="1"/>
    <row r="415" spans="1:2" ht="23.25">
      <c r="A415" s="96" t="s">
        <v>221</v>
      </c>
      <c r="B415" s="96"/>
    </row>
    <row r="416" ht="13.5" thickBot="1"/>
    <row r="417" spans="1:12" ht="13.5" thickTop="1">
      <c r="A417" s="3"/>
      <c r="B417" s="4"/>
      <c r="C417" s="4" t="s">
        <v>7</v>
      </c>
      <c r="D417" s="4"/>
      <c r="E417" s="4" t="s">
        <v>6</v>
      </c>
      <c r="F417" s="4"/>
      <c r="G417" s="4" t="s">
        <v>8</v>
      </c>
      <c r="H417" s="4"/>
      <c r="I417" s="83" t="s">
        <v>137</v>
      </c>
      <c r="J417" s="83" t="s">
        <v>137</v>
      </c>
      <c r="K417" s="4" t="s">
        <v>9</v>
      </c>
      <c r="L417" s="5"/>
    </row>
    <row r="418" spans="1:12" ht="13.5" thickBot="1">
      <c r="A418" s="6" t="s">
        <v>2</v>
      </c>
      <c r="B418" s="7" t="s">
        <v>3</v>
      </c>
      <c r="C418" s="7" t="s">
        <v>4</v>
      </c>
      <c r="D418" s="7" t="s">
        <v>5</v>
      </c>
      <c r="E418" s="7" t="s">
        <v>4</v>
      </c>
      <c r="F418" s="7" t="s">
        <v>5</v>
      </c>
      <c r="G418" s="7" t="s">
        <v>10</v>
      </c>
      <c r="H418" s="7" t="s">
        <v>5</v>
      </c>
      <c r="I418" s="84" t="s">
        <v>10</v>
      </c>
      <c r="J418" s="84" t="s">
        <v>5</v>
      </c>
      <c r="K418" s="7" t="s">
        <v>10</v>
      </c>
      <c r="L418" s="8" t="s">
        <v>5</v>
      </c>
    </row>
    <row r="419" spans="1:12" ht="13.5" thickTop="1">
      <c r="A419" s="103" t="s">
        <v>222</v>
      </c>
      <c r="B419" s="50"/>
      <c r="C419" s="12"/>
      <c r="D419" s="12">
        <v>687.88</v>
      </c>
      <c r="E419" s="50"/>
      <c r="F419" s="104">
        <v>2407.97</v>
      </c>
      <c r="G419" s="50"/>
      <c r="H419" s="12">
        <v>295.46</v>
      </c>
      <c r="I419" s="12"/>
      <c r="J419" s="18">
        <f>SUM(F419+H419)</f>
        <v>2703.43</v>
      </c>
      <c r="K419" s="12"/>
      <c r="L419" s="13">
        <v>1000</v>
      </c>
    </row>
    <row r="420" spans="1:12" ht="12.75">
      <c r="A420" s="105" t="s">
        <v>223</v>
      </c>
      <c r="B420" s="51"/>
      <c r="C420" s="14"/>
      <c r="D420" s="14"/>
      <c r="E420" s="51"/>
      <c r="F420" s="106">
        <v>296.57</v>
      </c>
      <c r="G420" s="51"/>
      <c r="H420" s="14"/>
      <c r="I420" s="14"/>
      <c r="J420" s="18">
        <f>SUM(F420+H420)</f>
        <v>296.57</v>
      </c>
      <c r="K420" s="14"/>
      <c r="L420" s="15">
        <v>4500</v>
      </c>
    </row>
    <row r="421" spans="1:12" ht="13.5" thickBot="1">
      <c r="A421" s="107" t="s">
        <v>273</v>
      </c>
      <c r="B421" s="52"/>
      <c r="C421" s="28"/>
      <c r="D421" s="28"/>
      <c r="E421" s="52"/>
      <c r="F421" s="108"/>
      <c r="G421" s="52"/>
      <c r="H421" s="28"/>
      <c r="I421" s="18"/>
      <c r="J421" s="18">
        <f>SUM(F421+H421)</f>
        <v>0</v>
      </c>
      <c r="K421" s="28"/>
      <c r="L421" s="90">
        <v>4500</v>
      </c>
    </row>
    <row r="422" spans="1:12" ht="14.25" thickBot="1" thickTop="1">
      <c r="A422" s="69" t="s">
        <v>71</v>
      </c>
      <c r="B422" s="55"/>
      <c r="C422" s="36"/>
      <c r="D422" s="36">
        <f>SUM(D419:D421)</f>
        <v>687.88</v>
      </c>
      <c r="E422" s="55"/>
      <c r="F422" s="55">
        <f>SUM(F419)</f>
        <v>2407.97</v>
      </c>
      <c r="G422" s="55"/>
      <c r="H422" s="36"/>
      <c r="I422" s="36"/>
      <c r="J422" s="36">
        <f>SUM(J419:J421)</f>
        <v>3000</v>
      </c>
      <c r="K422" s="36"/>
      <c r="L422" s="68">
        <v>10000</v>
      </c>
    </row>
    <row r="423" ht="13.5" thickTop="1"/>
    <row r="424" spans="1:2" ht="23.25">
      <c r="A424" s="109" t="s">
        <v>225</v>
      </c>
      <c r="B424" s="96"/>
    </row>
    <row r="425" ht="13.5" thickBot="1"/>
    <row r="426" spans="1:12" ht="13.5" thickTop="1">
      <c r="A426" s="3"/>
      <c r="B426" s="4"/>
      <c r="C426" s="4" t="s">
        <v>7</v>
      </c>
      <c r="D426" s="4"/>
      <c r="E426" s="4" t="s">
        <v>6</v>
      </c>
      <c r="F426" s="4"/>
      <c r="G426" s="4" t="s">
        <v>8</v>
      </c>
      <c r="H426" s="4"/>
      <c r="I426" s="83" t="s">
        <v>137</v>
      </c>
      <c r="J426" s="83" t="s">
        <v>137</v>
      </c>
      <c r="K426" s="4" t="s">
        <v>9</v>
      </c>
      <c r="L426" s="5"/>
    </row>
    <row r="427" spans="1:12" ht="13.5" thickBot="1">
      <c r="A427" s="6" t="s">
        <v>2</v>
      </c>
      <c r="B427" s="7" t="s">
        <v>3</v>
      </c>
      <c r="C427" s="7" t="s">
        <v>4</v>
      </c>
      <c r="D427" s="7" t="s">
        <v>5</v>
      </c>
      <c r="E427" s="7" t="s">
        <v>4</v>
      </c>
      <c r="F427" s="7" t="s">
        <v>5</v>
      </c>
      <c r="G427" s="7" t="s">
        <v>10</v>
      </c>
      <c r="H427" s="7" t="s">
        <v>5</v>
      </c>
      <c r="I427" s="84" t="s">
        <v>10</v>
      </c>
      <c r="J427" s="84" t="s">
        <v>5</v>
      </c>
      <c r="K427" s="7" t="s">
        <v>10</v>
      </c>
      <c r="L427" s="8" t="s">
        <v>5</v>
      </c>
    </row>
    <row r="428" spans="1:12" ht="13.5" thickTop="1">
      <c r="A428" s="103" t="s">
        <v>226</v>
      </c>
      <c r="B428" s="50"/>
      <c r="C428" s="12"/>
      <c r="D428" s="12">
        <v>1000</v>
      </c>
      <c r="E428" s="50"/>
      <c r="F428" s="104">
        <v>750</v>
      </c>
      <c r="G428" s="50"/>
      <c r="H428" s="12">
        <v>50</v>
      </c>
      <c r="I428" s="12"/>
      <c r="J428" s="18">
        <f>SUM(F428+H428)</f>
        <v>800</v>
      </c>
      <c r="K428" s="12"/>
      <c r="L428" s="13">
        <v>800</v>
      </c>
    </row>
    <row r="429" spans="1:12" ht="12.75">
      <c r="A429" s="105" t="s">
        <v>227</v>
      </c>
      <c r="B429" s="51"/>
      <c r="C429" s="14"/>
      <c r="D429" s="14">
        <v>250</v>
      </c>
      <c r="E429" s="51"/>
      <c r="F429" s="106">
        <v>200</v>
      </c>
      <c r="G429" s="51"/>
      <c r="H429" s="14"/>
      <c r="I429" s="14"/>
      <c r="J429" s="18">
        <f>SUM(F429+H429)</f>
        <v>200</v>
      </c>
      <c r="K429" s="14"/>
      <c r="L429" s="15">
        <v>200</v>
      </c>
    </row>
    <row r="430" spans="1:12" ht="13.5" thickBot="1">
      <c r="A430" s="107"/>
      <c r="B430" s="52"/>
      <c r="C430" s="28"/>
      <c r="D430" s="28"/>
      <c r="E430" s="52"/>
      <c r="F430" s="108"/>
      <c r="G430" s="52"/>
      <c r="H430" s="28"/>
      <c r="I430" s="18"/>
      <c r="J430" s="18">
        <f>SUM(F430+H430)</f>
        <v>0</v>
      </c>
      <c r="K430" s="28"/>
      <c r="L430" s="90"/>
    </row>
    <row r="431" spans="1:12" ht="14.25" thickBot="1" thickTop="1">
      <c r="A431" s="69" t="s">
        <v>71</v>
      </c>
      <c r="B431" s="55"/>
      <c r="C431" s="36"/>
      <c r="D431" s="36">
        <f>SUM(D428:D430)</f>
        <v>1250</v>
      </c>
      <c r="E431" s="55"/>
      <c r="F431" s="55">
        <f>SUM(F428:F430)</f>
        <v>950</v>
      </c>
      <c r="G431" s="55"/>
      <c r="H431" s="36">
        <f>SUM(H428:H430)</f>
        <v>50</v>
      </c>
      <c r="I431" s="36"/>
      <c r="J431" s="36">
        <f>SUM(J428:J430)</f>
        <v>1000</v>
      </c>
      <c r="K431" s="36"/>
      <c r="L431" s="68">
        <f>SUM(L428:L430)</f>
        <v>1000</v>
      </c>
    </row>
    <row r="432" ht="13.5" thickTop="1"/>
    <row r="433" spans="1:2" ht="23.25">
      <c r="A433" s="109" t="s">
        <v>228</v>
      </c>
      <c r="B433" s="96"/>
    </row>
    <row r="434" ht="13.5" thickBot="1"/>
    <row r="435" spans="1:12" ht="13.5" thickTop="1">
      <c r="A435" s="3"/>
      <c r="B435" s="4"/>
      <c r="C435" s="4" t="s">
        <v>7</v>
      </c>
      <c r="D435" s="4"/>
      <c r="E435" s="4" t="s">
        <v>6</v>
      </c>
      <c r="F435" s="4"/>
      <c r="G435" s="4" t="s">
        <v>8</v>
      </c>
      <c r="H435" s="4"/>
      <c r="I435" s="83" t="s">
        <v>137</v>
      </c>
      <c r="J435" s="83" t="s">
        <v>137</v>
      </c>
      <c r="K435" s="4" t="s">
        <v>9</v>
      </c>
      <c r="L435" s="5"/>
    </row>
    <row r="436" spans="1:12" ht="13.5" thickBot="1">
      <c r="A436" s="6" t="s">
        <v>2</v>
      </c>
      <c r="B436" s="7" t="s">
        <v>3</v>
      </c>
      <c r="C436" s="7" t="s">
        <v>4</v>
      </c>
      <c r="D436" s="7" t="s">
        <v>5</v>
      </c>
      <c r="E436" s="7" t="s">
        <v>4</v>
      </c>
      <c r="F436" s="7" t="s">
        <v>5</v>
      </c>
      <c r="G436" s="7" t="s">
        <v>10</v>
      </c>
      <c r="H436" s="7" t="s">
        <v>5</v>
      </c>
      <c r="I436" s="84" t="s">
        <v>10</v>
      </c>
      <c r="J436" s="84" t="s">
        <v>5</v>
      </c>
      <c r="K436" s="7" t="s">
        <v>10</v>
      </c>
      <c r="L436" s="8" t="s">
        <v>5</v>
      </c>
    </row>
    <row r="437" spans="1:12" ht="13.5" thickTop="1">
      <c r="A437" s="103" t="s">
        <v>229</v>
      </c>
      <c r="B437" s="50"/>
      <c r="C437" s="12"/>
      <c r="D437" s="12">
        <v>1506.36</v>
      </c>
      <c r="E437" s="50"/>
      <c r="F437" s="104">
        <v>1008.81</v>
      </c>
      <c r="G437" s="50"/>
      <c r="H437" s="12"/>
      <c r="I437" s="12"/>
      <c r="J437" s="18">
        <f>SUM(F437+H437)</f>
        <v>1008.81</v>
      </c>
      <c r="K437" s="12"/>
      <c r="L437" s="13">
        <v>0</v>
      </c>
    </row>
    <row r="438" spans="1:12" ht="12.75">
      <c r="A438" s="105"/>
      <c r="B438" s="51"/>
      <c r="C438" s="14"/>
      <c r="D438" s="14"/>
      <c r="E438" s="51"/>
      <c r="F438" s="106"/>
      <c r="G438" s="51"/>
      <c r="H438" s="14"/>
      <c r="I438" s="14"/>
      <c r="J438" s="18">
        <f>SUM(F438+H438)</f>
        <v>0</v>
      </c>
      <c r="K438" s="14"/>
      <c r="L438" s="15"/>
    </row>
    <row r="439" spans="1:12" s="96" customFormat="1" ht="24" thickBot="1">
      <c r="A439" s="107"/>
      <c r="B439" s="52"/>
      <c r="C439" s="28"/>
      <c r="D439" s="28"/>
      <c r="E439" s="52"/>
      <c r="F439" s="108"/>
      <c r="G439" s="52"/>
      <c r="H439" s="28"/>
      <c r="I439" s="18"/>
      <c r="J439" s="18">
        <f>SUM(F439+H439)</f>
        <v>0</v>
      </c>
      <c r="K439" s="28"/>
      <c r="L439" s="90"/>
    </row>
    <row r="440" spans="1:12" ht="14.25" thickBot="1" thickTop="1">
      <c r="A440" s="69" t="s">
        <v>71</v>
      </c>
      <c r="B440" s="55"/>
      <c r="C440" s="36"/>
      <c r="D440" s="36">
        <f>SUM(D437:D439)</f>
        <v>1506.36</v>
      </c>
      <c r="E440" s="55"/>
      <c r="F440" s="55">
        <f>SUM(F437)</f>
        <v>1008.81</v>
      </c>
      <c r="G440" s="55"/>
      <c r="H440" s="36"/>
      <c r="I440" s="36"/>
      <c r="J440" s="36">
        <f>SUM(J437:J439)</f>
        <v>1008.81</v>
      </c>
      <c r="K440" s="36"/>
      <c r="L440" s="68">
        <f>SUM(L437:L439)</f>
        <v>0</v>
      </c>
    </row>
    <row r="441" spans="1:12" ht="13.5" thickTop="1">
      <c r="A441" s="135"/>
      <c r="B441" s="72"/>
      <c r="C441" s="59"/>
      <c r="D441" s="59"/>
      <c r="E441" s="72"/>
      <c r="F441" s="72"/>
      <c r="G441" s="72"/>
      <c r="H441" s="59"/>
      <c r="I441" s="59"/>
      <c r="J441" s="59"/>
      <c r="K441" s="59"/>
      <c r="L441" s="59"/>
    </row>
    <row r="442" spans="1:12" ht="12.75">
      <c r="A442" s="135"/>
      <c r="B442" s="72"/>
      <c r="C442" s="59"/>
      <c r="D442" s="59"/>
      <c r="E442" s="72"/>
      <c r="F442" s="72"/>
      <c r="G442" s="72"/>
      <c r="H442" s="59"/>
      <c r="I442" s="59"/>
      <c r="J442" s="59"/>
      <c r="K442" s="59"/>
      <c r="L442" s="59"/>
    </row>
    <row r="444" spans="1:3" ht="23.25">
      <c r="A444" s="96" t="s">
        <v>230</v>
      </c>
      <c r="B444" s="96"/>
      <c r="C444" s="96"/>
    </row>
    <row r="445" ht="13.5" thickBot="1"/>
    <row r="446" spans="1:12" ht="13.5" thickTop="1">
      <c r="A446" s="3"/>
      <c r="B446" s="4"/>
      <c r="C446" s="4" t="s">
        <v>7</v>
      </c>
      <c r="D446" s="4"/>
      <c r="E446" s="4" t="s">
        <v>6</v>
      </c>
      <c r="F446" s="4"/>
      <c r="G446" s="4" t="s">
        <v>8</v>
      </c>
      <c r="H446" s="4"/>
      <c r="I446" s="83" t="s">
        <v>137</v>
      </c>
      <c r="J446" s="83" t="s">
        <v>137</v>
      </c>
      <c r="K446" s="4" t="s">
        <v>9</v>
      </c>
      <c r="L446" s="5"/>
    </row>
    <row r="447" spans="1:12" ht="13.5" thickBot="1">
      <c r="A447" s="6" t="s">
        <v>2</v>
      </c>
      <c r="B447" s="7" t="s">
        <v>3</v>
      </c>
      <c r="C447" s="7" t="s">
        <v>4</v>
      </c>
      <c r="D447" s="7" t="s">
        <v>5</v>
      </c>
      <c r="E447" s="7" t="s">
        <v>4</v>
      </c>
      <c r="F447" s="7" t="s">
        <v>5</v>
      </c>
      <c r="G447" s="7" t="s">
        <v>10</v>
      </c>
      <c r="H447" s="7" t="s">
        <v>5</v>
      </c>
      <c r="I447" s="84" t="s">
        <v>10</v>
      </c>
      <c r="J447" s="84" t="s">
        <v>5</v>
      </c>
      <c r="K447" s="7" t="s">
        <v>10</v>
      </c>
      <c r="L447" s="8" t="s">
        <v>5</v>
      </c>
    </row>
    <row r="448" spans="1:12" ht="13.5" thickTop="1">
      <c r="A448" s="3" t="s">
        <v>151</v>
      </c>
      <c r="B448" s="4" t="s">
        <v>31</v>
      </c>
      <c r="C448" s="29">
        <v>114</v>
      </c>
      <c r="D448" s="12">
        <v>3435.4</v>
      </c>
      <c r="E448" s="4"/>
      <c r="F448" s="77">
        <v>1592.78</v>
      </c>
      <c r="G448" s="4"/>
      <c r="H448" s="12"/>
      <c r="I448" s="4"/>
      <c r="J448" s="18">
        <f>SUM(F448+H448)</f>
        <v>1592.78</v>
      </c>
      <c r="K448" s="4"/>
      <c r="L448" s="13">
        <v>16000</v>
      </c>
    </row>
    <row r="449" spans="1:12" ht="12.75">
      <c r="A449" s="10" t="s">
        <v>152</v>
      </c>
      <c r="B449" s="11" t="s">
        <v>31</v>
      </c>
      <c r="C449" s="30">
        <v>28</v>
      </c>
      <c r="D449" s="14">
        <v>3797.2</v>
      </c>
      <c r="E449" s="11"/>
      <c r="F449" s="78">
        <v>2047.06</v>
      </c>
      <c r="G449" s="11"/>
      <c r="H449" s="14"/>
      <c r="I449" s="11"/>
      <c r="J449" s="18">
        <f aca="true" t="shared" si="14" ref="J449:J466">SUM(F449+H449)</f>
        <v>2047.06</v>
      </c>
      <c r="K449" s="11"/>
      <c r="L449" s="15">
        <v>200</v>
      </c>
    </row>
    <row r="450" spans="1:12" ht="12.75">
      <c r="A450" s="10" t="s">
        <v>153</v>
      </c>
      <c r="B450" s="11" t="s">
        <v>31</v>
      </c>
      <c r="C450" s="30">
        <v>30</v>
      </c>
      <c r="D450" s="14">
        <v>2744.1</v>
      </c>
      <c r="E450" s="11"/>
      <c r="F450" s="78">
        <v>4902.89</v>
      </c>
      <c r="G450" s="11"/>
      <c r="H450" s="14"/>
      <c r="I450" s="11"/>
      <c r="J450" s="18">
        <f t="shared" si="14"/>
        <v>4902.89</v>
      </c>
      <c r="K450" s="11"/>
      <c r="L450" s="15">
        <v>0</v>
      </c>
    </row>
    <row r="451" spans="1:12" ht="12.75">
      <c r="A451" s="10" t="s">
        <v>156</v>
      </c>
      <c r="B451" s="11" t="s">
        <v>31</v>
      </c>
      <c r="C451" s="30">
        <v>30</v>
      </c>
      <c r="D451" s="14">
        <v>4293</v>
      </c>
      <c r="E451" s="11"/>
      <c r="F451" s="78">
        <v>0</v>
      </c>
      <c r="G451" s="11"/>
      <c r="H451" s="14"/>
      <c r="I451" s="11"/>
      <c r="J451" s="18">
        <f t="shared" si="14"/>
        <v>0</v>
      </c>
      <c r="K451" s="11"/>
      <c r="L451" s="15">
        <v>0</v>
      </c>
    </row>
    <row r="452" spans="1:12" ht="12.75">
      <c r="A452" s="10" t="s">
        <v>157</v>
      </c>
      <c r="B452" s="11" t="s">
        <v>31</v>
      </c>
      <c r="C452" s="30">
        <v>60</v>
      </c>
      <c r="D452" s="14">
        <v>900</v>
      </c>
      <c r="E452" s="11"/>
      <c r="F452" s="78">
        <v>0</v>
      </c>
      <c r="G452" s="11"/>
      <c r="H452" s="14"/>
      <c r="I452" s="11"/>
      <c r="J452" s="18">
        <f t="shared" si="14"/>
        <v>0</v>
      </c>
      <c r="K452" s="11"/>
      <c r="L452" s="15">
        <v>0</v>
      </c>
    </row>
    <row r="453" spans="1:12" ht="12.75">
      <c r="A453" s="10" t="s">
        <v>158</v>
      </c>
      <c r="B453" s="11" t="s">
        <v>31</v>
      </c>
      <c r="C453" s="30">
        <v>2</v>
      </c>
      <c r="D453" s="14">
        <v>725</v>
      </c>
      <c r="E453" s="11"/>
      <c r="F453" s="78">
        <v>0</v>
      </c>
      <c r="G453" s="11"/>
      <c r="H453" s="14"/>
      <c r="I453" s="11"/>
      <c r="J453" s="18">
        <f t="shared" si="14"/>
        <v>0</v>
      </c>
      <c r="K453" s="11"/>
      <c r="L453" s="15">
        <v>0</v>
      </c>
    </row>
    <row r="454" spans="1:12" ht="12.75">
      <c r="A454" s="10" t="s">
        <v>159</v>
      </c>
      <c r="B454" s="11" t="s">
        <v>31</v>
      </c>
      <c r="C454" s="30">
        <v>1</v>
      </c>
      <c r="D454" s="14">
        <v>11.91</v>
      </c>
      <c r="E454" s="11"/>
      <c r="F454" s="78">
        <v>0</v>
      </c>
      <c r="G454" s="11"/>
      <c r="H454" s="14"/>
      <c r="I454" s="11"/>
      <c r="J454" s="18">
        <f t="shared" si="14"/>
        <v>0</v>
      </c>
      <c r="K454" s="11"/>
      <c r="L454" s="15">
        <v>500</v>
      </c>
    </row>
    <row r="455" spans="1:12" ht="12.75">
      <c r="A455" s="10" t="s">
        <v>160</v>
      </c>
      <c r="B455" s="11" t="s">
        <v>31</v>
      </c>
      <c r="C455" s="30">
        <v>1</v>
      </c>
      <c r="D455" s="14">
        <v>4.74</v>
      </c>
      <c r="E455" s="11"/>
      <c r="F455" s="78">
        <v>0</v>
      </c>
      <c r="G455" s="11"/>
      <c r="H455" s="14"/>
      <c r="I455" s="11"/>
      <c r="J455" s="18">
        <f t="shared" si="14"/>
        <v>0</v>
      </c>
      <c r="K455" s="11"/>
      <c r="L455" s="15">
        <v>100</v>
      </c>
    </row>
    <row r="456" spans="1:12" ht="12.75">
      <c r="A456" s="10" t="s">
        <v>161</v>
      </c>
      <c r="B456" s="11" t="s">
        <v>31</v>
      </c>
      <c r="C456" s="30">
        <v>2</v>
      </c>
      <c r="D456" s="14">
        <v>24.95</v>
      </c>
      <c r="E456" s="11"/>
      <c r="F456" s="78">
        <v>0</v>
      </c>
      <c r="G456" s="11"/>
      <c r="H456" s="14"/>
      <c r="I456" s="11"/>
      <c r="J456" s="18">
        <f t="shared" si="14"/>
        <v>0</v>
      </c>
      <c r="K456" s="11"/>
      <c r="L456" s="15">
        <v>100</v>
      </c>
    </row>
    <row r="457" spans="1:12" ht="12.75">
      <c r="A457" s="16" t="s">
        <v>265</v>
      </c>
      <c r="B457" s="17"/>
      <c r="C457" s="43"/>
      <c r="D457" s="18"/>
      <c r="E457" s="17"/>
      <c r="F457" s="82">
        <v>175</v>
      </c>
      <c r="G457" s="17"/>
      <c r="H457" s="18"/>
      <c r="I457" s="17"/>
      <c r="J457" s="18">
        <f t="shared" si="14"/>
        <v>175</v>
      </c>
      <c r="K457" s="17"/>
      <c r="L457" s="89">
        <v>200</v>
      </c>
    </row>
    <row r="458" spans="1:12" ht="12.75">
      <c r="A458" s="16" t="s">
        <v>266</v>
      </c>
      <c r="B458" s="17"/>
      <c r="C458" s="43"/>
      <c r="D458" s="18"/>
      <c r="E458" s="17"/>
      <c r="F458" s="82">
        <v>2086.25</v>
      </c>
      <c r="G458" s="17"/>
      <c r="H458" s="18"/>
      <c r="I458" s="17"/>
      <c r="J458" s="18">
        <f t="shared" si="14"/>
        <v>2086.25</v>
      </c>
      <c r="K458" s="17"/>
      <c r="L458" s="89">
        <v>300</v>
      </c>
    </row>
    <row r="459" spans="1:12" ht="12.75">
      <c r="A459" s="16" t="s">
        <v>264</v>
      </c>
      <c r="B459" s="17"/>
      <c r="C459" s="43"/>
      <c r="D459" s="18"/>
      <c r="E459" s="17"/>
      <c r="F459" s="82">
        <v>1530</v>
      </c>
      <c r="G459" s="17"/>
      <c r="H459" s="18"/>
      <c r="I459" s="17"/>
      <c r="J459" s="18">
        <f t="shared" si="14"/>
        <v>1530</v>
      </c>
      <c r="K459" s="17"/>
      <c r="L459" s="89">
        <v>600</v>
      </c>
    </row>
    <row r="460" spans="1:12" ht="12.75">
      <c r="A460" s="16" t="s">
        <v>231</v>
      </c>
      <c r="B460" s="17"/>
      <c r="C460" s="43"/>
      <c r="D460" s="18">
        <v>0</v>
      </c>
      <c r="E460" s="17"/>
      <c r="F460" s="82">
        <v>3764</v>
      </c>
      <c r="G460" s="17"/>
      <c r="H460" s="18"/>
      <c r="I460" s="17"/>
      <c r="J460" s="18">
        <f t="shared" si="14"/>
        <v>3764</v>
      </c>
      <c r="K460" s="17"/>
      <c r="L460" s="89">
        <v>6000</v>
      </c>
    </row>
    <row r="461" spans="1:12" ht="12.75">
      <c r="A461" s="16" t="s">
        <v>263</v>
      </c>
      <c r="B461" s="17"/>
      <c r="C461" s="43"/>
      <c r="D461" s="18"/>
      <c r="E461" s="17"/>
      <c r="F461" s="82">
        <v>7019.75</v>
      </c>
      <c r="G461" s="17"/>
      <c r="H461" s="18"/>
      <c r="I461" s="17"/>
      <c r="J461" s="18">
        <f t="shared" si="14"/>
        <v>7019.75</v>
      </c>
      <c r="K461" s="17"/>
      <c r="L461" s="89">
        <v>0</v>
      </c>
    </row>
    <row r="462" spans="1:12" ht="12.75">
      <c r="A462" s="16" t="s">
        <v>274</v>
      </c>
      <c r="B462" s="17"/>
      <c r="C462" s="43"/>
      <c r="D462" s="18"/>
      <c r="E462" s="17"/>
      <c r="F462" s="82">
        <v>6813</v>
      </c>
      <c r="G462" s="17"/>
      <c r="H462" s="18"/>
      <c r="I462" s="17"/>
      <c r="J462" s="18">
        <f t="shared" si="14"/>
        <v>6813</v>
      </c>
      <c r="K462" s="17"/>
      <c r="L462" s="89">
        <v>0</v>
      </c>
    </row>
    <row r="463" spans="1:12" ht="12.75">
      <c r="A463" s="16" t="s">
        <v>243</v>
      </c>
      <c r="B463" s="17"/>
      <c r="C463" s="43"/>
      <c r="D463" s="18">
        <v>0</v>
      </c>
      <c r="E463" s="17"/>
      <c r="F463" s="82">
        <v>472.28</v>
      </c>
      <c r="G463" s="17"/>
      <c r="H463" s="18"/>
      <c r="I463" s="17"/>
      <c r="J463" s="18">
        <f t="shared" si="14"/>
        <v>472.28</v>
      </c>
      <c r="K463" s="17"/>
      <c r="L463" s="89">
        <v>12700</v>
      </c>
    </row>
    <row r="464" spans="1:12" ht="12.75">
      <c r="A464" s="16" t="s">
        <v>196</v>
      </c>
      <c r="B464" s="17"/>
      <c r="C464" s="43"/>
      <c r="D464" s="18">
        <v>19214.58</v>
      </c>
      <c r="E464" s="17"/>
      <c r="F464" s="82">
        <v>7488.92</v>
      </c>
      <c r="G464" s="17"/>
      <c r="H464" s="18">
        <v>1108.07</v>
      </c>
      <c r="I464" s="17"/>
      <c r="J464" s="18">
        <f t="shared" si="14"/>
        <v>8596.99</v>
      </c>
      <c r="K464" s="17"/>
      <c r="L464" s="89">
        <v>1000</v>
      </c>
    </row>
    <row r="465" spans="1:12" ht="13.5" thickBot="1">
      <c r="A465" s="136"/>
      <c r="B465" s="125"/>
      <c r="C465" s="137"/>
      <c r="D465" s="115"/>
      <c r="E465" s="125"/>
      <c r="F465" s="138"/>
      <c r="G465" s="125"/>
      <c r="H465" s="115"/>
      <c r="I465" s="125"/>
      <c r="J465" s="115"/>
      <c r="K465" s="125"/>
      <c r="L465" s="139"/>
    </row>
    <row r="466" spans="1:12" ht="14.25" thickBot="1" thickTop="1">
      <c r="A466" s="64" t="s">
        <v>71</v>
      </c>
      <c r="B466" s="35"/>
      <c r="C466" s="35"/>
      <c r="D466" s="36">
        <f>SUM(D448:D464)</f>
        <v>35150.880000000005</v>
      </c>
      <c r="E466" s="35"/>
      <c r="F466" s="80">
        <f>SUM(F448:F464)</f>
        <v>37891.93</v>
      </c>
      <c r="G466" s="35"/>
      <c r="H466" s="36">
        <f>SUM(H448:H464)</f>
        <v>1108.07</v>
      </c>
      <c r="I466" s="35"/>
      <c r="J466" s="36">
        <f t="shared" si="14"/>
        <v>39000</v>
      </c>
      <c r="K466" s="35"/>
      <c r="L466" s="68">
        <f>SUM(L448:L465)</f>
        <v>37700</v>
      </c>
    </row>
    <row r="467" ht="13.5" thickTop="1"/>
    <row r="468" spans="1:4" ht="23.25">
      <c r="A468" s="96" t="s">
        <v>232</v>
      </c>
      <c r="B468" s="96"/>
      <c r="C468" s="96"/>
      <c r="D468" s="96"/>
    </row>
    <row r="469" ht="13.5" thickBot="1"/>
    <row r="470" spans="1:12" ht="13.5" thickTop="1">
      <c r="A470" s="3"/>
      <c r="B470" s="4"/>
      <c r="C470" s="4" t="s">
        <v>7</v>
      </c>
      <c r="D470" s="4"/>
      <c r="E470" s="4" t="s">
        <v>6</v>
      </c>
      <c r="F470" s="4"/>
      <c r="G470" s="4" t="s">
        <v>8</v>
      </c>
      <c r="H470" s="4"/>
      <c r="I470" s="83" t="s">
        <v>137</v>
      </c>
      <c r="J470" s="83" t="s">
        <v>137</v>
      </c>
      <c r="K470" s="4" t="s">
        <v>9</v>
      </c>
      <c r="L470" s="5"/>
    </row>
    <row r="471" spans="1:12" ht="13.5" thickBot="1">
      <c r="A471" s="6" t="s">
        <v>2</v>
      </c>
      <c r="B471" s="7" t="s">
        <v>3</v>
      </c>
      <c r="C471" s="7" t="s">
        <v>4</v>
      </c>
      <c r="D471" s="7" t="s">
        <v>5</v>
      </c>
      <c r="E471" s="7" t="s">
        <v>4</v>
      </c>
      <c r="F471" s="7" t="s">
        <v>5</v>
      </c>
      <c r="G471" s="7" t="s">
        <v>10</v>
      </c>
      <c r="H471" s="7" t="s">
        <v>5</v>
      </c>
      <c r="I471" s="84" t="s">
        <v>10</v>
      </c>
      <c r="J471" s="84" t="s">
        <v>5</v>
      </c>
      <c r="K471" s="7" t="s">
        <v>10</v>
      </c>
      <c r="L471" s="8" t="s">
        <v>5</v>
      </c>
    </row>
    <row r="472" spans="1:12" ht="13.5" thickTop="1">
      <c r="A472" s="103" t="s">
        <v>233</v>
      </c>
      <c r="B472" s="50"/>
      <c r="C472" s="12"/>
      <c r="D472" s="12">
        <v>4.8</v>
      </c>
      <c r="E472" s="50"/>
      <c r="F472" s="104">
        <v>231.6</v>
      </c>
      <c r="G472" s="50"/>
      <c r="H472" s="12">
        <v>7.2</v>
      </c>
      <c r="I472" s="12"/>
      <c r="J472" s="18">
        <f>SUM(F472+H472)</f>
        <v>238.79999999999998</v>
      </c>
      <c r="K472" s="12"/>
      <c r="L472" s="13">
        <v>500</v>
      </c>
    </row>
    <row r="473" spans="1:12" ht="12.75">
      <c r="A473" s="105" t="s">
        <v>235</v>
      </c>
      <c r="B473" s="51"/>
      <c r="C473" s="14"/>
      <c r="D473" s="14">
        <v>1501.4</v>
      </c>
      <c r="E473" s="51"/>
      <c r="F473" s="106">
        <v>1250</v>
      </c>
      <c r="G473" s="51"/>
      <c r="H473" s="14">
        <v>250</v>
      </c>
      <c r="I473" s="14"/>
      <c r="J473" s="18">
        <f>SUM(F473+H473)</f>
        <v>1500</v>
      </c>
      <c r="K473" s="14"/>
      <c r="L473" s="15">
        <v>1500</v>
      </c>
    </row>
    <row r="474" spans="1:12" ht="12.75">
      <c r="A474" s="120" t="s">
        <v>234</v>
      </c>
      <c r="B474" s="56"/>
      <c r="C474" s="18"/>
      <c r="D474" s="18">
        <v>2888.74</v>
      </c>
      <c r="E474" s="56"/>
      <c r="F474" s="121">
        <v>1933.01</v>
      </c>
      <c r="G474" s="56"/>
      <c r="H474" s="18">
        <v>335.93</v>
      </c>
      <c r="I474" s="18"/>
      <c r="J474" s="18">
        <f>SUM(F474+H474)</f>
        <v>2268.94</v>
      </c>
      <c r="K474" s="18"/>
      <c r="L474" s="89">
        <v>2300</v>
      </c>
    </row>
    <row r="475" spans="1:12" ht="13.5" thickBot="1">
      <c r="A475" s="107" t="s">
        <v>244</v>
      </c>
      <c r="B475" s="52"/>
      <c r="C475" s="28"/>
      <c r="D475" s="28"/>
      <c r="E475" s="52"/>
      <c r="F475" s="108">
        <v>492.26</v>
      </c>
      <c r="G475" s="52"/>
      <c r="H475" s="28">
        <v>0</v>
      </c>
      <c r="I475" s="28"/>
      <c r="J475" s="18">
        <f>SUM(F475+H475)</f>
        <v>492.26</v>
      </c>
      <c r="K475" s="28"/>
      <c r="L475" s="90">
        <v>1000</v>
      </c>
    </row>
    <row r="476" spans="1:12" ht="14.25" thickBot="1" thickTop="1">
      <c r="A476" s="69" t="s">
        <v>71</v>
      </c>
      <c r="B476" s="55"/>
      <c r="C476" s="36"/>
      <c r="D476" s="36">
        <f>SUM(D472:D474)</f>
        <v>4394.94</v>
      </c>
      <c r="E476" s="55"/>
      <c r="F476" s="55">
        <f>SUM(F472:F475)</f>
        <v>3906.87</v>
      </c>
      <c r="G476" s="55"/>
      <c r="H476" s="36">
        <f>SUM(H472:H475)</f>
        <v>593.13</v>
      </c>
      <c r="I476" s="36"/>
      <c r="J476" s="36">
        <f>SUM(J472:J475)</f>
        <v>4500</v>
      </c>
      <c r="K476" s="36"/>
      <c r="L476" s="68">
        <f>SUM(L472:L475)</f>
        <v>5300</v>
      </c>
    </row>
    <row r="477" ht="13.5" thickTop="1"/>
    <row r="490" spans="1:9" ht="30">
      <c r="A490" s="123" t="s">
        <v>238</v>
      </c>
      <c r="B490" s="123"/>
      <c r="C490" s="123"/>
      <c r="D490" s="123"/>
      <c r="E490" s="123"/>
      <c r="F490" s="123"/>
      <c r="G490" s="123"/>
      <c r="H490" s="123"/>
      <c r="I490" s="123"/>
    </row>
    <row r="491" ht="13.5" thickBot="1"/>
    <row r="492" spans="1:12" ht="13.5" thickTop="1">
      <c r="A492" s="3"/>
      <c r="B492" s="4"/>
      <c r="C492" s="4" t="s">
        <v>7</v>
      </c>
      <c r="D492" s="4"/>
      <c r="E492" s="4" t="s">
        <v>6</v>
      </c>
      <c r="F492" s="4"/>
      <c r="G492" s="4" t="s">
        <v>8</v>
      </c>
      <c r="H492" s="4"/>
      <c r="I492" s="83" t="s">
        <v>137</v>
      </c>
      <c r="J492" s="83" t="s">
        <v>137</v>
      </c>
      <c r="K492" s="4" t="s">
        <v>9</v>
      </c>
      <c r="L492" s="5"/>
    </row>
    <row r="493" spans="1:12" ht="13.5" thickBot="1">
      <c r="A493" s="6" t="s">
        <v>2</v>
      </c>
      <c r="B493" s="7" t="s">
        <v>3</v>
      </c>
      <c r="C493" s="7" t="s">
        <v>4</v>
      </c>
      <c r="D493" s="7" t="s">
        <v>5</v>
      </c>
      <c r="E493" s="7" t="s">
        <v>4</v>
      </c>
      <c r="F493" s="7" t="s">
        <v>5</v>
      </c>
      <c r="G493" s="7" t="s">
        <v>10</v>
      </c>
      <c r="H493" s="7" t="s">
        <v>5</v>
      </c>
      <c r="I493" s="84" t="s">
        <v>10</v>
      </c>
      <c r="J493" s="84" t="s">
        <v>5</v>
      </c>
      <c r="K493" s="7" t="s">
        <v>10</v>
      </c>
      <c r="L493" s="8" t="s">
        <v>5</v>
      </c>
    </row>
    <row r="494" spans="1:12" ht="13.5" thickTop="1">
      <c r="A494" s="103" t="s">
        <v>239</v>
      </c>
      <c r="B494" s="50"/>
      <c r="C494" s="12"/>
      <c r="D494" s="12">
        <v>25049.78</v>
      </c>
      <c r="E494" s="50"/>
      <c r="F494" s="104">
        <v>24287.5</v>
      </c>
      <c r="G494" s="50"/>
      <c r="H494" s="12">
        <v>0</v>
      </c>
      <c r="I494" s="12"/>
      <c r="J494" s="18">
        <f>SUM(F494+H494)</f>
        <v>24287.5</v>
      </c>
      <c r="K494" s="12"/>
      <c r="L494" s="13">
        <v>40400</v>
      </c>
    </row>
    <row r="495" spans="1:12" ht="12.75">
      <c r="A495" s="105" t="s">
        <v>279</v>
      </c>
      <c r="B495" s="51"/>
      <c r="C495" s="14"/>
      <c r="D495" s="14">
        <v>3375</v>
      </c>
      <c r="E495" s="51"/>
      <c r="F495" s="106">
        <v>12526.38</v>
      </c>
      <c r="G495" s="51"/>
      <c r="H495" s="14">
        <v>0</v>
      </c>
      <c r="I495" s="14"/>
      <c r="J495" s="18">
        <f>SUM(F495+H495)</f>
        <v>12526.38</v>
      </c>
      <c r="K495" s="14"/>
      <c r="L495" s="15">
        <v>22500</v>
      </c>
    </row>
    <row r="496" spans="1:12" ht="12.75">
      <c r="A496" s="120" t="s">
        <v>240</v>
      </c>
      <c r="B496" s="56"/>
      <c r="C496" s="18"/>
      <c r="D496" s="18">
        <v>7265.29</v>
      </c>
      <c r="E496" s="56"/>
      <c r="F496" s="121">
        <v>0</v>
      </c>
      <c r="G496" s="56"/>
      <c r="H496" s="18">
        <v>0</v>
      </c>
      <c r="I496" s="18"/>
      <c r="J496" s="18">
        <f>SUM(F496+H496)</f>
        <v>0</v>
      </c>
      <c r="K496" s="18"/>
      <c r="L496" s="89"/>
    </row>
    <row r="497" spans="1:12" ht="12.75">
      <c r="A497" s="105" t="s">
        <v>241</v>
      </c>
      <c r="B497" s="51"/>
      <c r="C497" s="14"/>
      <c r="D497" s="14">
        <v>3899</v>
      </c>
      <c r="E497" s="51"/>
      <c r="F497" s="106">
        <v>0</v>
      </c>
      <c r="G497" s="51"/>
      <c r="H497" s="14">
        <v>0</v>
      </c>
      <c r="I497" s="18"/>
      <c r="J497" s="18">
        <f>SUM(F497+H497)</f>
        <v>0</v>
      </c>
      <c r="K497" s="14"/>
      <c r="L497" s="15">
        <v>5000</v>
      </c>
    </row>
    <row r="498" spans="1:12" ht="13.5" thickBot="1">
      <c r="A498" s="107" t="s">
        <v>242</v>
      </c>
      <c r="B498" s="52"/>
      <c r="C498" s="28"/>
      <c r="D498" s="28">
        <v>2049.2</v>
      </c>
      <c r="E498" s="52"/>
      <c r="F498" s="108">
        <v>39.9</v>
      </c>
      <c r="G498" s="52"/>
      <c r="H498" s="28">
        <v>0</v>
      </c>
      <c r="I498" s="28"/>
      <c r="J498" s="28">
        <f>SUM(F498+H498)</f>
        <v>39.9</v>
      </c>
      <c r="K498" s="28"/>
      <c r="L498" s="90">
        <v>5000</v>
      </c>
    </row>
    <row r="499" spans="1:12" ht="14.25" thickBot="1" thickTop="1">
      <c r="A499" s="69" t="s">
        <v>71</v>
      </c>
      <c r="B499" s="55"/>
      <c r="C499" s="36"/>
      <c r="D499" s="36">
        <f>SUM(D494:D498)</f>
        <v>41638.27</v>
      </c>
      <c r="E499" s="55"/>
      <c r="F499" s="55">
        <f>SUM(F494:F498)</f>
        <v>36853.78</v>
      </c>
      <c r="G499" s="55"/>
      <c r="H499" s="36">
        <v>0</v>
      </c>
      <c r="I499" s="36"/>
      <c r="J499" s="36">
        <f>SUM(J494:J498)</f>
        <v>36853.78</v>
      </c>
      <c r="K499" s="36"/>
      <c r="L499" s="68">
        <f>SUM(L494:L498)</f>
        <v>72900</v>
      </c>
    </row>
    <row r="500" ht="13.5" thickTop="1"/>
    <row r="502" ht="0.75" customHeight="1"/>
    <row r="503" ht="12.75" customHeight="1" hidden="1"/>
    <row r="504" ht="12.75" customHeight="1" hidden="1"/>
    <row r="505" ht="12.75" customHeight="1" hidden="1"/>
    <row r="506" ht="12.75" customHeight="1" hidden="1"/>
    <row r="507" spans="1:11" ht="12.75" customHeight="1" hidden="1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</row>
    <row r="508" spans="1:11" ht="12.75" customHeight="1" hidden="1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</row>
    <row r="509" spans="1:11" ht="12.75" customHeight="1" hidden="1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</row>
    <row r="510" spans="1:11" ht="12.75" customHeight="1" hidden="1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</row>
    <row r="511" ht="12.75" customHeight="1" hidden="1"/>
    <row r="512" ht="12.75" customHeight="1" hidden="1"/>
    <row r="513" ht="12.75" customHeight="1" hidden="1"/>
    <row r="514" ht="12.75" customHeight="1" hidden="1"/>
    <row r="515" spans="1:11" ht="12.75">
      <c r="A515" s="131" t="s">
        <v>251</v>
      </c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</row>
    <row r="516" spans="1:11" ht="12.75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</row>
    <row r="517" spans="1:11" ht="12.75">
      <c r="A517" s="131" t="s">
        <v>252</v>
      </c>
      <c r="B517" s="131"/>
      <c r="C517" s="131"/>
      <c r="D517" s="131"/>
      <c r="E517" s="131"/>
      <c r="F517" s="132">
        <v>460000</v>
      </c>
      <c r="G517" s="131"/>
      <c r="H517" s="131"/>
      <c r="I517" s="131"/>
      <c r="J517" s="131"/>
      <c r="K517" s="131"/>
    </row>
    <row r="518" spans="1:11" ht="12.75">
      <c r="A518" s="131" t="s">
        <v>246</v>
      </c>
      <c r="B518" s="131"/>
      <c r="C518" s="131"/>
      <c r="D518" s="131"/>
      <c r="E518" s="131"/>
      <c r="F518" s="132">
        <v>70100</v>
      </c>
      <c r="G518" s="131"/>
      <c r="H518" s="131"/>
      <c r="I518" s="131"/>
      <c r="J518" s="131"/>
      <c r="K518" s="131"/>
    </row>
    <row r="519" spans="1:11" ht="12.75">
      <c r="A519" s="131" t="s">
        <v>253</v>
      </c>
      <c r="B519" s="131"/>
      <c r="C519" s="131"/>
      <c r="D519" s="131"/>
      <c r="E519" s="131"/>
      <c r="F519" s="132"/>
      <c r="G519" s="131"/>
      <c r="H519" s="131"/>
      <c r="I519" s="131"/>
      <c r="J519" s="131"/>
      <c r="K519" s="131"/>
    </row>
    <row r="520" spans="1:11" ht="12.75">
      <c r="A520" s="131" t="s">
        <v>254</v>
      </c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</row>
    <row r="521" spans="1:11" ht="12.75">
      <c r="A521" s="131" t="s">
        <v>255</v>
      </c>
      <c r="B521" s="131"/>
      <c r="C521" s="131"/>
      <c r="D521" s="131"/>
      <c r="E521" s="131"/>
      <c r="F521" s="132">
        <v>150000</v>
      </c>
      <c r="G521" s="131"/>
      <c r="H521" s="131"/>
      <c r="I521" s="131"/>
      <c r="J521" s="131"/>
      <c r="K521" s="131"/>
    </row>
    <row r="522" spans="1:11" ht="12.75">
      <c r="A522" s="131" t="s">
        <v>256</v>
      </c>
      <c r="B522" s="131"/>
      <c r="C522" s="131"/>
      <c r="D522" s="131"/>
      <c r="E522" s="131"/>
      <c r="F522" s="132">
        <v>0</v>
      </c>
      <c r="G522" s="131"/>
      <c r="H522" s="131"/>
      <c r="I522" s="131"/>
      <c r="J522" s="131"/>
      <c r="K522" s="131"/>
    </row>
    <row r="523" spans="1:11" ht="12.75">
      <c r="A523" s="131" t="s">
        <v>257</v>
      </c>
      <c r="B523" s="131"/>
      <c r="C523" s="131"/>
      <c r="D523" s="131"/>
      <c r="E523" s="131"/>
      <c r="F523" s="132">
        <v>9000</v>
      </c>
      <c r="G523" s="131"/>
      <c r="H523" s="131"/>
      <c r="I523" s="131"/>
      <c r="J523" s="131"/>
      <c r="K523" s="131"/>
    </row>
    <row r="524" spans="1:11" ht="12.75">
      <c r="A524" s="131" t="s">
        <v>258</v>
      </c>
      <c r="B524" s="131"/>
      <c r="C524" s="131"/>
      <c r="D524" s="131"/>
      <c r="E524" s="131"/>
      <c r="F524" s="132">
        <v>48000</v>
      </c>
      <c r="G524" s="131"/>
      <c r="H524" s="131"/>
      <c r="I524" s="131"/>
      <c r="J524" s="131"/>
      <c r="K524" s="131"/>
    </row>
    <row r="525" spans="1:11" ht="12.75">
      <c r="A525" s="131" t="s">
        <v>150</v>
      </c>
      <c r="B525" s="131"/>
      <c r="C525" s="131"/>
      <c r="D525" s="131"/>
      <c r="E525" s="131"/>
      <c r="F525" s="132">
        <v>55500</v>
      </c>
      <c r="G525" s="131"/>
      <c r="H525" s="131"/>
      <c r="I525" s="131"/>
      <c r="J525" s="131"/>
      <c r="K525" s="131"/>
    </row>
    <row r="526" spans="1:11" ht="12.75">
      <c r="A526" s="131" t="s">
        <v>71</v>
      </c>
      <c r="B526" s="131"/>
      <c r="C526" s="131"/>
      <c r="D526" s="131"/>
      <c r="E526" s="131"/>
      <c r="F526" s="132">
        <v>792600</v>
      </c>
      <c r="G526" s="131"/>
      <c r="H526" s="131"/>
      <c r="I526" s="131"/>
      <c r="J526" s="131"/>
      <c r="K526" s="131"/>
    </row>
    <row r="527" spans="1:11" ht="12.75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</row>
    <row r="528" spans="1:11" ht="12.75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</row>
    <row r="529" spans="1:11" ht="12.75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</row>
    <row r="530" spans="1:11" ht="12.75">
      <c r="A530" s="131" t="s">
        <v>259</v>
      </c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</row>
    <row r="534" ht="12.75">
      <c r="F534" t="s">
        <v>281</v>
      </c>
    </row>
    <row r="535" spans="6:9" ht="12.75">
      <c r="F535" s="141" t="s">
        <v>282</v>
      </c>
      <c r="G535" s="141"/>
      <c r="H535" s="131"/>
      <c r="I535" s="131"/>
    </row>
    <row r="536" spans="6:9" ht="12.75">
      <c r="F536" s="131"/>
      <c r="G536" s="131"/>
      <c r="H536" s="131"/>
      <c r="I536" s="131"/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A1">
      <selection activeCell="B12" sqref="B12:M26"/>
    </sheetView>
  </sheetViews>
  <sheetFormatPr defaultColWidth="9.140625" defaultRowHeight="12.75"/>
  <sheetData>
    <row r="2" spans="1:4" ht="23.25">
      <c r="A2" s="96" t="s">
        <v>197</v>
      </c>
      <c r="B2" s="96"/>
      <c r="C2" s="96"/>
      <c r="D2" s="96"/>
    </row>
    <row r="3" ht="13.5" thickBot="1"/>
    <row r="4" spans="1:12" ht="13.5" thickTop="1">
      <c r="A4" s="3"/>
      <c r="B4" s="4"/>
      <c r="C4" s="4" t="s">
        <v>7</v>
      </c>
      <c r="D4" s="4"/>
      <c r="E4" s="4" t="s">
        <v>6</v>
      </c>
      <c r="F4" s="4"/>
      <c r="G4" s="4" t="s">
        <v>8</v>
      </c>
      <c r="H4" s="4"/>
      <c r="I4" s="83" t="s">
        <v>137</v>
      </c>
      <c r="J4" s="83" t="s">
        <v>137</v>
      </c>
      <c r="K4" s="4" t="s">
        <v>9</v>
      </c>
      <c r="L4" s="5"/>
    </row>
    <row r="5" spans="1:12" ht="13.5" thickBot="1">
      <c r="A5" s="6" t="s">
        <v>2</v>
      </c>
      <c r="B5" s="7" t="s">
        <v>3</v>
      </c>
      <c r="C5" s="7" t="s">
        <v>4</v>
      </c>
      <c r="D5" s="7" t="s">
        <v>5</v>
      </c>
      <c r="E5" s="7" t="s">
        <v>4</v>
      </c>
      <c r="F5" s="7" t="s">
        <v>5</v>
      </c>
      <c r="G5" s="7" t="s">
        <v>10</v>
      </c>
      <c r="H5" s="7" t="s">
        <v>5</v>
      </c>
      <c r="I5" s="84" t="s">
        <v>10</v>
      </c>
      <c r="J5" s="84" t="s">
        <v>5</v>
      </c>
      <c r="K5" s="7" t="s">
        <v>10</v>
      </c>
      <c r="L5" s="8" t="s">
        <v>5</v>
      </c>
    </row>
    <row r="6" spans="1:12" ht="14.25" thickBot="1" thickTop="1">
      <c r="A6" s="97" t="s">
        <v>162</v>
      </c>
      <c r="B6" s="66"/>
      <c r="C6" s="66"/>
      <c r="D6" s="66">
        <v>159.88</v>
      </c>
      <c r="E6" s="66"/>
      <c r="F6" s="66">
        <v>3091.55</v>
      </c>
      <c r="G6" s="66"/>
      <c r="H6" s="66"/>
      <c r="I6" s="66"/>
      <c r="J6" s="66"/>
      <c r="K6" s="66"/>
      <c r="L6" s="67">
        <v>17000</v>
      </c>
    </row>
    <row r="7" spans="1:12" ht="14.25" thickBot="1" thickTop="1">
      <c r="A7" s="98" t="s">
        <v>71</v>
      </c>
      <c r="B7" s="36"/>
      <c r="C7" s="36"/>
      <c r="D7" s="36">
        <v>159.88</v>
      </c>
      <c r="E7" s="36"/>
      <c r="F7" s="36"/>
      <c r="G7" s="36"/>
      <c r="H7" s="36"/>
      <c r="I7" s="36"/>
      <c r="J7" s="36"/>
      <c r="K7" s="36"/>
      <c r="L7" s="68"/>
    </row>
    <row r="8" spans="10:12" ht="13.5" thickTop="1">
      <c r="J8" s="113">
        <v>61500</v>
      </c>
      <c r="L8" s="113">
        <v>61500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</dc:creator>
  <cp:keywords/>
  <dc:description/>
  <cp:lastModifiedBy>Korisnik</cp:lastModifiedBy>
  <cp:lastPrinted>2014-12-15T07:44:43Z</cp:lastPrinted>
  <dcterms:created xsi:type="dcterms:W3CDTF">2013-11-11T06:50:54Z</dcterms:created>
  <dcterms:modified xsi:type="dcterms:W3CDTF">2014-12-16T08:01:52Z</dcterms:modified>
  <cp:category/>
  <cp:version/>
  <cp:contentType/>
  <cp:contentStatus/>
</cp:coreProperties>
</file>